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rtins.Upmacis\Desktop\ECTS\ADSP\"/>
    </mc:Choice>
  </mc:AlternateContent>
  <bookViews>
    <workbookView xWindow="0" yWindow="0" windowWidth="19200" windowHeight="6930" tabRatio="921"/>
  </bookViews>
  <sheets>
    <sheet name="Muzikoloģija" sheetId="28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" roundtripDataSignature="AMtx7mjqO/Fs2P/nOzuypXQ/4ZJ1sQogmw=="/>
    </ext>
  </extLst>
</workbook>
</file>

<file path=xl/calcChain.xml><?xml version="1.0" encoding="utf-8"?>
<calcChain xmlns="http://schemas.openxmlformats.org/spreadsheetml/2006/main">
  <c r="Z42" i="28" l="1"/>
  <c r="U7" i="28" l="1"/>
  <c r="X7" i="28" s="1"/>
  <c r="T7" i="28"/>
  <c r="U17" i="28"/>
  <c r="T17" i="28"/>
  <c r="U12" i="28"/>
  <c r="T12" i="28"/>
  <c r="T18" i="28"/>
  <c r="T20" i="28"/>
  <c r="T21" i="28"/>
  <c r="T23" i="28"/>
  <c r="T24" i="28"/>
  <c r="X12" i="28"/>
  <c r="U14" i="28"/>
  <c r="X14" i="28" s="1"/>
  <c r="U18" i="28"/>
  <c r="X18" i="28" s="1"/>
  <c r="U20" i="28"/>
  <c r="X20" i="28" s="1"/>
  <c r="U21" i="28"/>
  <c r="X21" i="28" s="1"/>
  <c r="U23" i="28"/>
  <c r="X23" i="28" s="1"/>
  <c r="U24" i="28"/>
  <c r="X24" i="28" s="1"/>
  <c r="V21" i="28" l="1"/>
  <c r="V7" i="28"/>
  <c r="V20" i="28"/>
  <c r="V17" i="28"/>
  <c r="V18" i="28"/>
  <c r="V24" i="28"/>
  <c r="V23" i="28"/>
  <c r="X17" i="28"/>
  <c r="T15" i="28" l="1"/>
  <c r="T38" i="28"/>
  <c r="U38" i="28"/>
  <c r="X38" i="28" s="1"/>
  <c r="T39" i="28"/>
  <c r="U39" i="28"/>
  <c r="T30" i="28"/>
  <c r="U30" i="28"/>
  <c r="X30" i="28" s="1"/>
  <c r="T31" i="28"/>
  <c r="U31" i="28"/>
  <c r="X31" i="28" s="1"/>
  <c r="T32" i="28"/>
  <c r="U32" i="28"/>
  <c r="X32" i="28" s="1"/>
  <c r="R33" i="28"/>
  <c r="P33" i="28"/>
  <c r="X33" i="28" l="1"/>
  <c r="V39" i="28"/>
  <c r="V31" i="28"/>
  <c r="V32" i="28"/>
  <c r="X39" i="28"/>
  <c r="V38" i="28"/>
  <c r="V30" i="28"/>
  <c r="T33" i="28"/>
  <c r="R25" i="28"/>
  <c r="P25" i="28"/>
  <c r="U15" i="28"/>
  <c r="U13" i="28"/>
  <c r="T13" i="28"/>
  <c r="X13" i="28" l="1"/>
  <c r="U25" i="28"/>
  <c r="X15" i="28"/>
  <c r="V15" i="28"/>
  <c r="T14" i="28"/>
  <c r="V14" i="28" s="1"/>
  <c r="V13" i="28"/>
  <c r="U33" i="28"/>
  <c r="V33" i="28" s="1"/>
  <c r="V12" i="28"/>
  <c r="T40" i="28"/>
  <c r="U8" i="28"/>
  <c r="T8" i="28"/>
  <c r="X8" i="28"/>
  <c r="X40" i="28"/>
  <c r="U40" i="28"/>
  <c r="V25" i="28" l="1"/>
  <c r="X25" i="28"/>
  <c r="V40" i="28"/>
  <c r="V8" i="28"/>
</calcChain>
</file>

<file path=xl/sharedStrings.xml><?xml version="1.0" encoding="utf-8"?>
<sst xmlns="http://schemas.openxmlformats.org/spreadsheetml/2006/main" count="157" uniqueCount="68">
  <si>
    <t>Tips (I vai G)</t>
  </si>
  <si>
    <t>1.sem. KP</t>
  </si>
  <si>
    <t>1.sem. k/st</t>
  </si>
  <si>
    <t>2.sem. KP</t>
  </si>
  <si>
    <t>2.sem. k/st</t>
  </si>
  <si>
    <t>3.sem. KP</t>
  </si>
  <si>
    <t>3.sem. k/st</t>
  </si>
  <si>
    <t>4.sem. KP</t>
  </si>
  <si>
    <t>4.sem. k/st</t>
  </si>
  <si>
    <t>5.sem. KP</t>
  </si>
  <si>
    <t>5.sem. k/st</t>
  </si>
  <si>
    <t>6.sem. KP</t>
  </si>
  <si>
    <t>6.sem. k/st</t>
  </si>
  <si>
    <t>7.sem. KP</t>
  </si>
  <si>
    <t>7.sem. k/st</t>
  </si>
  <si>
    <t>8.sem. KP</t>
  </si>
  <si>
    <t>8.sem. k/st</t>
  </si>
  <si>
    <t>KP KOPĀ</t>
  </si>
  <si>
    <t>K/ST KOPĀ</t>
  </si>
  <si>
    <t>K.st.īpatsvars %</t>
  </si>
  <si>
    <t>Grupas piepild.</t>
  </si>
  <si>
    <t>Uz izmaksām</t>
  </si>
  <si>
    <t>KOPĀ:</t>
  </si>
  <si>
    <r>
      <rPr>
        <sz val="11"/>
        <color theme="1"/>
        <rFont val="Calibri"/>
        <family val="2"/>
        <charset val="186"/>
      </rPr>
      <t xml:space="preserve">Studiju programma: </t>
    </r>
    <r>
      <rPr>
        <b/>
        <sz val="11"/>
        <color theme="1"/>
        <rFont val="Calibri"/>
        <family val="2"/>
        <charset val="186"/>
      </rPr>
      <t>Muzikoloģija</t>
    </r>
  </si>
  <si>
    <t>Akadēmiskā darba prakse</t>
  </si>
  <si>
    <t>Zinātniskā darba prakse</t>
  </si>
  <si>
    <t>Izvēle no studiju kursu kataloga</t>
  </si>
  <si>
    <t>Studiju kursa nosaukums angliski</t>
  </si>
  <si>
    <t>Doktoral Thesis</t>
  </si>
  <si>
    <t>Promocijas darba izstrāde</t>
  </si>
  <si>
    <t>Modulis: Starpdisciplinaritāte pētniecībā:</t>
  </si>
  <si>
    <t>Interdisciplinarity in Research</t>
  </si>
  <si>
    <t>Tekstu analīze</t>
  </si>
  <si>
    <t>Text Analysis</t>
  </si>
  <si>
    <t>Pētniecības ētika</t>
  </si>
  <si>
    <t>Research Ethics</t>
  </si>
  <si>
    <t>Akadēmiskā rakstība</t>
  </si>
  <si>
    <t>Academic Writing</t>
  </si>
  <si>
    <t>Muzikoloģijas seminārs</t>
  </si>
  <si>
    <t>Seminar on Musicology</t>
  </si>
  <si>
    <t>Research Practice</t>
  </si>
  <si>
    <t>Academic Practice</t>
  </si>
  <si>
    <t>Vēsturiskā muzikoloģija</t>
  </si>
  <si>
    <t>Pētniecības metodoloģijas vēsturiskajā muzikoloģijā</t>
  </si>
  <si>
    <t>Research Methodologies in Historical Musicology</t>
  </si>
  <si>
    <t>Teorētiskās pieejas vēsturiskajā muzikoloģijā</t>
  </si>
  <si>
    <t>Theoretical Approaches in Historical Musicology</t>
  </si>
  <si>
    <t>Sistemātiskā muzikoloģija</t>
  </si>
  <si>
    <t>Pētniecības metodes un datu apstrāde</t>
  </si>
  <si>
    <t>Research Methods and Data Processing</t>
  </si>
  <si>
    <t>Teorētiskās pieejas sistemātiskajā muzikoloģijā</t>
  </si>
  <si>
    <t>Theoretical Approaches in Systematic Musicology</t>
  </si>
  <si>
    <t>Etnomuzikoloģija</t>
  </si>
  <si>
    <t>Pētniecības metodoloģijas etnomuzikoloģijā</t>
  </si>
  <si>
    <t>Research Methodologies in Ethnomusicology</t>
  </si>
  <si>
    <t>Teorētiskās pieejas etnomuzikoloģijā</t>
  </si>
  <si>
    <t>Theoretical Approaches in Ethnomusicology</t>
  </si>
  <si>
    <t xml:space="preserve">Historical Musicology
</t>
  </si>
  <si>
    <t>Systematic Musicology</t>
  </si>
  <si>
    <t>Ethnomusicology</t>
  </si>
  <si>
    <t>Specializācijas: Vēsturiskā muzikoloģija, Sistemātiskā muzikoloģija, Etnomuzikoloģija</t>
  </si>
  <si>
    <t>G</t>
  </si>
  <si>
    <t>I</t>
  </si>
  <si>
    <t xml:space="preserve">Izmaksas kopā par trim gadiem:  </t>
  </si>
  <si>
    <t>Ierobežotās izvēles specializācijas un profilkursi, 60 ECTS</t>
  </si>
  <si>
    <t>Brīvās izvēles studiju kursi, ECTS 9</t>
  </si>
  <si>
    <t>Obligātā daļa - Individuālais pētniecības darbs un promocijas darba izstrāde, 102 ECTS</t>
  </si>
  <si>
    <t>Zinātniskā darba aprobācijas prakse, ECTS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</si>
</sst>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Arial"/>
    </font>
    <font>
      <sz val="11"/>
      <color theme="1"/>
      <name val="Calibri"/>
      <family val="2"/>
      <charset val="186"/>
    </font>
    <font>
      <b/>
      <sz val="11"/>
      <color theme="1"/>
      <name val="Calibri"/>
      <family val="2"/>
      <charset val="186"/>
    </font>
    <font>
      <sz val="10"/>
      <color theme="1"/>
      <name val="Calibri"/>
      <family val="2"/>
      <charset val="186"/>
    </font>
    <font>
      <b/>
      <sz val="11"/>
      <color theme="1"/>
      <name val="Calibri"/>
      <family val="2"/>
      <charset val="186"/>
    </font>
    <font>
      <sz val="11"/>
      <color theme="1"/>
      <name val="Calibri"/>
      <family val="2"/>
      <charset val="186"/>
    </font>
    <font>
      <b/>
      <sz val="11"/>
      <color rgb="FF000000"/>
      <name val="&quot;Times New Roman&quot;"/>
    </font>
    <font>
      <sz val="11"/>
      <color rgb="FF000000"/>
      <name val="&quot;Times New Roman&quot;"/>
    </font>
    <font>
      <b/>
      <sz val="10"/>
      <color theme="1"/>
      <name val="Calibri"/>
      <family val="2"/>
      <charset val="186"/>
    </font>
    <font>
      <b/>
      <u/>
      <sz val="11"/>
      <color theme="1"/>
      <name val="Calibri"/>
      <family val="2"/>
      <charset val="186"/>
    </font>
    <font>
      <b/>
      <sz val="12"/>
      <color theme="1"/>
      <name val="Arial"/>
      <family val="2"/>
      <charset val="186"/>
    </font>
    <font>
      <sz val="11"/>
      <color theme="1"/>
      <name val="Calibri"/>
      <family val="2"/>
      <charset val="186"/>
      <scheme val="major"/>
    </font>
  </fonts>
  <fills count="13">
    <fill>
      <patternFill patternType="none"/>
    </fill>
    <fill>
      <patternFill patternType="gray125"/>
    </fill>
    <fill>
      <patternFill patternType="solid">
        <fgColor rgb="FF00FF00"/>
        <bgColor rgb="FF00FF00"/>
      </patternFill>
    </fill>
    <fill>
      <patternFill patternType="solid">
        <fgColor rgb="FFFFFF00"/>
        <bgColor rgb="FFFFFF00"/>
      </patternFill>
    </fill>
    <fill>
      <patternFill patternType="solid">
        <fgColor rgb="FFB6D7A8"/>
        <bgColor rgb="FFB6D7A8"/>
      </patternFill>
    </fill>
    <fill>
      <patternFill patternType="solid">
        <fgColor rgb="FF00FFFF"/>
        <bgColor rgb="FF00FFFF"/>
      </patternFill>
    </fill>
    <fill>
      <patternFill patternType="solid">
        <fgColor rgb="FFA4C2F4"/>
        <bgColor rgb="FFA4C2F4"/>
      </patternFill>
    </fill>
    <fill>
      <patternFill patternType="solid">
        <fgColor rgb="FFF9CB9C"/>
        <bgColor rgb="FFF9CB9C"/>
      </patternFill>
    </fill>
    <fill>
      <patternFill patternType="solid">
        <fgColor rgb="FFC9DAF8"/>
        <bgColor rgb="FFC9DAF8"/>
      </patternFill>
    </fill>
    <fill>
      <patternFill patternType="solid">
        <fgColor rgb="FFF4CCCC"/>
        <bgColor rgb="FFF4CCCC"/>
      </patternFill>
    </fill>
    <fill>
      <patternFill patternType="solid">
        <fgColor rgb="FFD9D9D9"/>
        <bgColor rgb="FFD9D9D9"/>
      </patternFill>
    </fill>
    <fill>
      <patternFill patternType="solid">
        <fgColor theme="0"/>
        <bgColor theme="0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8">
    <xf numFmtId="0" fontId="0" fillId="0" borderId="0" xfId="0" applyFont="1" applyAlignment="1"/>
    <xf numFmtId="0" fontId="5" fillId="0" borderId="2" xfId="0" applyFont="1" applyBorder="1"/>
    <xf numFmtId="0" fontId="6" fillId="0" borderId="0" xfId="0" applyFont="1" applyAlignment="1">
      <alignment horizontal="center"/>
    </xf>
    <xf numFmtId="0" fontId="2" fillId="4" borderId="2" xfId="0" applyFont="1" applyFill="1" applyBorder="1" applyAlignment="1"/>
    <xf numFmtId="0" fontId="5" fillId="2" borderId="2" xfId="0" applyFont="1" applyFill="1" applyBorder="1" applyAlignment="1"/>
    <xf numFmtId="0" fontId="5" fillId="2" borderId="2" xfId="0" applyFont="1" applyFill="1" applyBorder="1" applyAlignment="1">
      <alignment horizontal="left"/>
    </xf>
    <xf numFmtId="0" fontId="5" fillId="5" borderId="2" xfId="0" applyFont="1" applyFill="1" applyBorder="1" applyAlignment="1"/>
    <xf numFmtId="0" fontId="5" fillId="5" borderId="2" xfId="0" applyFont="1" applyFill="1" applyBorder="1" applyAlignment="1">
      <alignment horizontal="left"/>
    </xf>
    <xf numFmtId="0" fontId="5" fillId="3" borderId="2" xfId="0" applyFont="1" applyFill="1" applyBorder="1" applyAlignment="1"/>
    <xf numFmtId="0" fontId="5" fillId="3" borderId="2" xfId="0" applyFont="1" applyFill="1" applyBorder="1" applyAlignment="1">
      <alignment horizontal="left"/>
    </xf>
    <xf numFmtId="0" fontId="5" fillId="6" borderId="2" xfId="0" applyFont="1" applyFill="1" applyBorder="1" applyAlignment="1"/>
    <xf numFmtId="0" fontId="5" fillId="6" borderId="2" xfId="0" applyFont="1" applyFill="1" applyBorder="1" applyAlignment="1">
      <alignment horizontal="left"/>
    </xf>
    <xf numFmtId="0" fontId="5" fillId="7" borderId="2" xfId="0" applyFont="1" applyFill="1" applyBorder="1" applyAlignment="1"/>
    <xf numFmtId="0" fontId="5" fillId="7" borderId="2" xfId="0" applyFont="1" applyFill="1" applyBorder="1" applyAlignment="1">
      <alignment horizontal="left"/>
    </xf>
    <xf numFmtId="0" fontId="5" fillId="4" borderId="2" xfId="0" applyFont="1" applyFill="1" applyBorder="1" applyAlignment="1">
      <alignment horizontal="right"/>
    </xf>
    <xf numFmtId="0" fontId="5" fillId="4" borderId="2" xfId="0" applyFont="1" applyFill="1" applyBorder="1" applyAlignment="1">
      <alignment horizontal="left"/>
    </xf>
    <xf numFmtId="0" fontId="5" fillId="8" borderId="2" xfId="0" applyFont="1" applyFill="1" applyBorder="1" applyAlignment="1"/>
    <xf numFmtId="0" fontId="5" fillId="8" borderId="2" xfId="0" applyFont="1" applyFill="1" applyBorder="1" applyAlignment="1">
      <alignment horizontal="left"/>
    </xf>
    <xf numFmtId="0" fontId="5" fillId="9" borderId="2" xfId="0" applyFont="1" applyFill="1" applyBorder="1" applyAlignment="1"/>
    <xf numFmtId="0" fontId="5" fillId="9" borderId="2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2" xfId="0" applyFont="1" applyBorder="1" applyAlignment="1">
      <alignment horizontal="left"/>
    </xf>
    <xf numFmtId="0" fontId="4" fillId="0" borderId="2" xfId="0" applyFont="1" applyBorder="1" applyAlignment="1">
      <alignment horizontal="center"/>
    </xf>
    <xf numFmtId="2" fontId="4" fillId="0" borderId="2" xfId="0" applyNumberFormat="1" applyFont="1" applyBorder="1" applyAlignment="1">
      <alignment horizontal="center"/>
    </xf>
    <xf numFmtId="0" fontId="1" fillId="0" borderId="4" xfId="0" applyFont="1" applyBorder="1" applyAlignment="1"/>
    <xf numFmtId="0" fontId="1" fillId="0" borderId="4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/>
    <xf numFmtId="0" fontId="1" fillId="0" borderId="5" xfId="0" applyFont="1" applyBorder="1" applyAlignment="1"/>
    <xf numFmtId="0" fontId="1" fillId="0" borderId="0" xfId="0" applyFont="1" applyAlignment="1"/>
    <xf numFmtId="0" fontId="1" fillId="0" borderId="6" xfId="0" applyFont="1" applyBorder="1" applyAlignment="1">
      <alignment horizontal="right"/>
    </xf>
    <xf numFmtId="0" fontId="1" fillId="0" borderId="6" xfId="0" applyFont="1" applyBorder="1" applyAlignment="1">
      <alignment horizontal="left"/>
    </xf>
    <xf numFmtId="2" fontId="1" fillId="10" borderId="6" xfId="0" applyNumberFormat="1" applyFont="1" applyFill="1" applyBorder="1" applyAlignment="1">
      <alignment horizontal="center"/>
    </xf>
    <xf numFmtId="0" fontId="1" fillId="0" borderId="2" xfId="0" applyFont="1" applyBorder="1" applyAlignment="1">
      <alignment wrapText="1"/>
    </xf>
    <xf numFmtId="0" fontId="3" fillId="0" borderId="2" xfId="0" applyFont="1" applyBorder="1" applyAlignment="1">
      <alignment horizontal="center" wrapText="1"/>
    </xf>
    <xf numFmtId="0" fontId="1" fillId="11" borderId="6" xfId="0" applyFont="1" applyFill="1" applyBorder="1" applyAlignment="1"/>
    <xf numFmtId="0" fontId="1" fillId="11" borderId="6" xfId="0" applyFont="1" applyFill="1" applyBorder="1" applyAlignment="1">
      <alignment horizontal="left"/>
    </xf>
    <xf numFmtId="0" fontId="5" fillId="0" borderId="6" xfId="0" applyFont="1" applyBorder="1" applyAlignment="1"/>
    <xf numFmtId="0" fontId="5" fillId="0" borderId="6" xfId="0" applyFont="1" applyBorder="1" applyAlignment="1">
      <alignment horizontal="left"/>
    </xf>
    <xf numFmtId="0" fontId="5" fillId="0" borderId="0" xfId="0" applyFont="1"/>
    <xf numFmtId="1" fontId="1" fillId="0" borderId="6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0" fontId="1" fillId="2" borderId="6" xfId="0" applyFont="1" applyFill="1" applyBorder="1" applyAlignment="1"/>
    <xf numFmtId="0" fontId="1" fillId="5" borderId="6" xfId="0" applyFont="1" applyFill="1" applyBorder="1" applyAlignment="1"/>
    <xf numFmtId="0" fontId="1" fillId="3" borderId="6" xfId="0" applyFont="1" applyFill="1" applyBorder="1" applyAlignment="1"/>
    <xf numFmtId="0" fontId="1" fillId="6" borderId="6" xfId="0" applyFont="1" applyFill="1" applyBorder="1" applyAlignment="1"/>
    <xf numFmtId="0" fontId="1" fillId="6" borderId="6" xfId="0" applyFont="1" applyFill="1" applyBorder="1" applyAlignment="1">
      <alignment horizontal="left"/>
    </xf>
    <xf numFmtId="0" fontId="1" fillId="7" borderId="6" xfId="0" applyFont="1" applyFill="1" applyBorder="1" applyAlignment="1"/>
    <xf numFmtId="0" fontId="1" fillId="4" borderId="6" xfId="0" applyFont="1" applyFill="1" applyBorder="1" applyAlignment="1">
      <alignment horizontal="right"/>
    </xf>
    <xf numFmtId="0" fontId="1" fillId="4" borderId="6" xfId="0" applyFont="1" applyFill="1" applyBorder="1" applyAlignment="1"/>
    <xf numFmtId="0" fontId="1" fillId="8" borderId="6" xfId="0" applyFont="1" applyFill="1" applyBorder="1" applyAlignment="1"/>
    <xf numFmtId="0" fontId="1" fillId="9" borderId="6" xfId="0" applyFont="1" applyFill="1" applyBorder="1" applyAlignment="1"/>
    <xf numFmtId="0" fontId="1" fillId="9" borderId="6" xfId="0" applyFont="1" applyFill="1" applyBorder="1" applyAlignment="1">
      <alignment horizontal="left"/>
    </xf>
    <xf numFmtId="0" fontId="1" fillId="10" borderId="6" xfId="0" applyFont="1" applyFill="1" applyBorder="1" applyAlignment="1">
      <alignment horizontal="center"/>
    </xf>
    <xf numFmtId="1" fontId="1" fillId="10" borderId="6" xfId="0" applyNumberFormat="1" applyFont="1" applyFill="1" applyBorder="1" applyAlignment="1">
      <alignment horizontal="center"/>
    </xf>
    <xf numFmtId="0" fontId="1" fillId="0" borderId="6" xfId="0" applyFont="1" applyBorder="1" applyAlignment="1"/>
    <xf numFmtId="0" fontId="1" fillId="0" borderId="0" xfId="0" applyFont="1" applyAlignment="1">
      <alignment horizontal="center"/>
    </xf>
    <xf numFmtId="1" fontId="4" fillId="0" borderId="2" xfId="0" applyNumberFormat="1" applyFont="1" applyBorder="1" applyAlignment="1">
      <alignment horizontal="center"/>
    </xf>
    <xf numFmtId="0" fontId="2" fillId="0" borderId="2" xfId="0" applyFont="1" applyBorder="1" applyAlignment="1"/>
    <xf numFmtId="0" fontId="1" fillId="0" borderId="2" xfId="0" applyFont="1" applyBorder="1" applyAlignment="1"/>
    <xf numFmtId="0" fontId="1" fillId="0" borderId="0" xfId="0" applyFont="1" applyAlignment="1">
      <alignment horizontal="left"/>
    </xf>
    <xf numFmtId="2" fontId="5" fillId="10" borderId="2" xfId="0" applyNumberFormat="1" applyFont="1" applyFill="1" applyBorder="1" applyAlignment="1">
      <alignment horizontal="center"/>
    </xf>
    <xf numFmtId="1" fontId="5" fillId="10" borderId="2" xfId="0" applyNumberFormat="1" applyFont="1" applyFill="1" applyBorder="1" applyAlignment="1">
      <alignment horizontal="center"/>
    </xf>
    <xf numFmtId="1" fontId="5" fillId="0" borderId="2" xfId="0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0" fontId="5" fillId="10" borderId="2" xfId="0" applyFont="1" applyFill="1" applyBorder="1" applyAlignment="1">
      <alignment horizontal="center"/>
    </xf>
    <xf numFmtId="0" fontId="5" fillId="0" borderId="2" xfId="0" applyFont="1" applyBorder="1" applyAlignment="1"/>
    <xf numFmtId="0" fontId="5" fillId="0" borderId="2" xfId="0" applyFont="1" applyBorder="1" applyAlignment="1">
      <alignment horizontal="left"/>
    </xf>
    <xf numFmtId="0" fontId="5" fillId="0" borderId="2" xfId="0" applyFont="1" applyBorder="1" applyAlignment="1">
      <alignment horizontal="right"/>
    </xf>
    <xf numFmtId="0" fontId="1" fillId="0" borderId="2" xfId="0" applyFont="1" applyFill="1" applyBorder="1" applyAlignment="1"/>
    <xf numFmtId="0" fontId="0" fillId="0" borderId="0" xfId="0" applyFont="1" applyAlignment="1"/>
    <xf numFmtId="0" fontId="5" fillId="0" borderId="2" xfId="0" applyFont="1" applyFill="1" applyBorder="1" applyAlignment="1">
      <alignment horizontal="left"/>
    </xf>
    <xf numFmtId="0" fontId="1" fillId="0" borderId="3" xfId="0" applyFont="1" applyFill="1" applyBorder="1" applyAlignment="1"/>
    <xf numFmtId="0" fontId="1" fillId="0" borderId="2" xfId="0" applyFont="1" applyFill="1" applyBorder="1" applyAlignment="1">
      <alignment wrapText="1"/>
    </xf>
    <xf numFmtId="0" fontId="3" fillId="0" borderId="2" xfId="0" applyFont="1" applyFill="1" applyBorder="1" applyAlignment="1">
      <alignment horizontal="center" wrapText="1"/>
    </xf>
    <xf numFmtId="0" fontId="1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0" fillId="0" borderId="0" xfId="0" applyFont="1" applyBorder="1" applyAlignment="1"/>
    <xf numFmtId="0" fontId="5" fillId="0" borderId="0" xfId="0" applyFont="1" applyBorder="1" applyAlignment="1">
      <alignment horizontal="left"/>
    </xf>
    <xf numFmtId="0" fontId="2" fillId="4" borderId="2" xfId="0" applyFont="1" applyFill="1" applyBorder="1" applyAlignment="1">
      <alignment wrapText="1"/>
    </xf>
    <xf numFmtId="0" fontId="2" fillId="4" borderId="3" xfId="0" applyFont="1" applyFill="1" applyBorder="1" applyAlignment="1">
      <alignment wrapText="1"/>
    </xf>
    <xf numFmtId="0" fontId="2" fillId="0" borderId="0" xfId="0" applyFont="1" applyBorder="1" applyAlignment="1"/>
    <xf numFmtId="0" fontId="1" fillId="0" borderId="0" xfId="0" applyFont="1" applyBorder="1" applyAlignment="1">
      <alignment wrapText="1"/>
    </xf>
    <xf numFmtId="0" fontId="5" fillId="0" borderId="0" xfId="0" applyFont="1" applyBorder="1"/>
    <xf numFmtId="0" fontId="2" fillId="4" borderId="6" xfId="0" applyFont="1" applyFill="1" applyBorder="1" applyAlignment="1">
      <alignment wrapText="1"/>
    </xf>
    <xf numFmtId="0" fontId="1" fillId="0" borderId="6" xfId="0" applyFont="1" applyFill="1" applyBorder="1" applyAlignment="1"/>
    <xf numFmtId="0" fontId="2" fillId="4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top" wrapText="1"/>
    </xf>
    <xf numFmtId="0" fontId="1" fillId="0" borderId="6" xfId="0" applyFont="1" applyFill="1" applyBorder="1" applyAlignment="1">
      <alignment horizontal="left" vertical="top" wrapText="1"/>
    </xf>
    <xf numFmtId="0" fontId="3" fillId="0" borderId="0" xfId="0" applyFont="1" applyBorder="1" applyAlignment="1">
      <alignment horizontal="center" wrapText="1"/>
    </xf>
    <xf numFmtId="0" fontId="5" fillId="0" borderId="0" xfId="0" applyFont="1" applyBorder="1" applyAlignment="1"/>
    <xf numFmtId="0" fontId="1" fillId="0" borderId="8" xfId="0" applyFont="1" applyBorder="1" applyAlignment="1">
      <alignment wrapText="1"/>
    </xf>
    <xf numFmtId="0" fontId="3" fillId="0" borderId="8" xfId="0" applyFont="1" applyBorder="1" applyAlignment="1">
      <alignment horizontal="center" wrapText="1"/>
    </xf>
    <xf numFmtId="0" fontId="5" fillId="0" borderId="8" xfId="0" applyFont="1" applyBorder="1" applyAlignment="1">
      <alignment horizontal="left"/>
    </xf>
    <xf numFmtId="0" fontId="5" fillId="11" borderId="9" xfId="0" applyFont="1" applyFill="1" applyBorder="1" applyAlignment="1">
      <alignment horizontal="left"/>
    </xf>
    <xf numFmtId="0" fontId="5" fillId="0" borderId="9" xfId="0" applyFont="1" applyBorder="1" applyAlignment="1">
      <alignment horizontal="left"/>
    </xf>
    <xf numFmtId="0" fontId="1" fillId="0" borderId="7" xfId="0" applyFont="1" applyBorder="1" applyAlignment="1">
      <alignment wrapText="1"/>
    </xf>
    <xf numFmtId="0" fontId="3" fillId="0" borderId="7" xfId="0" applyFont="1" applyBorder="1" applyAlignment="1">
      <alignment horizontal="center" wrapText="1"/>
    </xf>
    <xf numFmtId="0" fontId="5" fillId="0" borderId="7" xfId="0" applyFont="1" applyBorder="1" applyAlignment="1"/>
    <xf numFmtId="0" fontId="5" fillId="0" borderId="7" xfId="0" applyFont="1" applyBorder="1" applyAlignment="1">
      <alignment horizontal="left"/>
    </xf>
    <xf numFmtId="0" fontId="5" fillId="11" borderId="7" xfId="0" applyFont="1" applyFill="1" applyBorder="1" applyAlignment="1"/>
    <xf numFmtId="0" fontId="5" fillId="11" borderId="7" xfId="0" applyFont="1" applyFill="1" applyBorder="1" applyAlignment="1">
      <alignment horizontal="left"/>
    </xf>
    <xf numFmtId="0" fontId="1" fillId="0" borderId="7" xfId="0" applyFont="1" applyBorder="1" applyAlignment="1">
      <alignment horizontal="left" vertical="top" wrapText="1"/>
    </xf>
    <xf numFmtId="0" fontId="9" fillId="0" borderId="3" xfId="0" applyFont="1" applyFill="1" applyBorder="1" applyAlignment="1">
      <alignment horizontal="left" vertical="top" wrapText="1"/>
    </xf>
    <xf numFmtId="0" fontId="8" fillId="0" borderId="6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6" xfId="0" applyFont="1" applyFill="1" applyBorder="1" applyAlignment="1">
      <alignment horizontal="center" wrapText="1"/>
    </xf>
    <xf numFmtId="0" fontId="0" fillId="0" borderId="0" xfId="0" applyFont="1" applyAlignment="1">
      <alignment wrapText="1"/>
    </xf>
    <xf numFmtId="0" fontId="9" fillId="12" borderId="7" xfId="0" applyFont="1" applyFill="1" applyBorder="1" applyAlignment="1">
      <alignment horizontal="left" vertical="top" wrapText="1"/>
    </xf>
    <xf numFmtId="0" fontId="10" fillId="0" borderId="0" xfId="0" applyFont="1" applyAlignment="1"/>
    <xf numFmtId="2" fontId="10" fillId="0" borderId="0" xfId="0" applyNumberFormat="1" applyFont="1" applyAlignment="1">
      <alignment horizontal="left"/>
    </xf>
    <xf numFmtId="0" fontId="11" fillId="0" borderId="0" xfId="0" applyFont="1" applyAlignment="1">
      <alignment horizontal="center"/>
    </xf>
    <xf numFmtId="0" fontId="2" fillId="0" borderId="2" xfId="0" applyFont="1" applyFill="1" applyBorder="1" applyAlignment="1"/>
    <xf numFmtId="0" fontId="2" fillId="0" borderId="2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8" xfId="0" applyFont="1" applyBorder="1" applyAlignment="1"/>
    <xf numFmtId="0" fontId="2" fillId="0" borderId="7" xfId="0" applyFont="1" applyBorder="1" applyAlignment="1"/>
    <xf numFmtId="0" fontId="2" fillId="0" borderId="6" xfId="0" applyFont="1" applyBorder="1" applyAlignment="1"/>
    <xf numFmtId="0" fontId="2" fillId="11" borderId="6" xfId="0" applyFont="1" applyFill="1" applyBorder="1" applyAlignment="1"/>
    <xf numFmtId="0" fontId="2" fillId="11" borderId="9" xfId="0" applyFont="1" applyFill="1" applyBorder="1" applyAlignment="1"/>
    <xf numFmtId="0" fontId="2" fillId="0" borderId="9" xfId="0" applyFont="1" applyBorder="1" applyAlignment="1"/>
    <xf numFmtId="0" fontId="2" fillId="0" borderId="9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1" fillId="0" borderId="2" xfId="0" applyFont="1" applyFill="1" applyBorder="1" applyAlignment="1">
      <alignment horizontal="left"/>
    </xf>
    <xf numFmtId="0" fontId="2" fillId="0" borderId="4" xfId="0" applyFont="1" applyBorder="1" applyAlignment="1">
      <alignment horizontal="left"/>
    </xf>
    <xf numFmtId="0" fontId="1" fillId="10" borderId="9" xfId="0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center"/>
    </xf>
    <xf numFmtId="0" fontId="5" fillId="10" borderId="8" xfId="0" applyFont="1" applyFill="1" applyBorder="1" applyAlignment="1">
      <alignment horizontal="center"/>
    </xf>
    <xf numFmtId="0" fontId="4" fillId="0" borderId="7" xfId="0" applyFont="1" applyBorder="1" applyAlignment="1">
      <alignment horizontal="center"/>
    </xf>
  </cellXfs>
  <cellStyles count="1">
    <cellStyle name="Parasts" xfId="0" builtinId="0"/>
  </cellStyles>
  <dxfs count="0"/>
  <tableStyles count="0" defaultTableStyle="TableStyleMedium2" defaultPivotStyle="PivotStyleLight16"/>
  <colors>
    <mruColors>
      <color rgb="FFE60073"/>
      <color rgb="FFCC3399"/>
      <color rgb="FF5725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2"/>
  <sheetViews>
    <sheetView tabSelected="1" zoomScale="80" zoomScaleNormal="80" workbookViewId="0">
      <selection activeCell="AA35" sqref="AA35"/>
    </sheetView>
  </sheetViews>
  <sheetFormatPr defaultRowHeight="14"/>
  <cols>
    <col min="1" max="1" width="35" customWidth="1"/>
    <col min="2" max="2" width="24.58203125" style="74" hidden="1" customWidth="1"/>
    <col min="3" max="3" width="12.33203125" style="114" bestFit="1" customWidth="1"/>
    <col min="16" max="19" width="0" hidden="1" customWidth="1"/>
    <col min="21" max="21" width="0" hidden="1" customWidth="1"/>
    <col min="22" max="23" width="8.6640625" hidden="1" customWidth="1"/>
    <col min="24" max="24" width="10.75" hidden="1" customWidth="1"/>
    <col min="26" max="26" width="36.58203125" hidden="1" customWidth="1"/>
  </cols>
  <sheetData>
    <row r="1" spans="1:26" ht="14.5">
      <c r="A1" s="62" t="s">
        <v>23</v>
      </c>
      <c r="B1" s="86"/>
      <c r="C1" s="110"/>
      <c r="D1" s="74"/>
      <c r="E1" s="74"/>
      <c r="F1" s="74"/>
      <c r="G1" s="74"/>
      <c r="H1" s="74"/>
      <c r="I1" s="74"/>
      <c r="J1" s="74"/>
      <c r="K1" s="68"/>
      <c r="L1" s="74"/>
      <c r="M1" s="74"/>
      <c r="N1" s="74"/>
      <c r="O1" s="74"/>
      <c r="P1" s="74"/>
      <c r="Q1" s="74"/>
      <c r="R1" s="74"/>
      <c r="S1" s="68"/>
      <c r="T1" s="74"/>
      <c r="U1" s="74"/>
      <c r="V1" s="74"/>
      <c r="W1" s="74"/>
      <c r="X1" s="74"/>
      <c r="Y1" s="74"/>
      <c r="Z1" s="74"/>
    </row>
    <row r="2" spans="1:26" ht="14.5" hidden="1">
      <c r="A2" s="63"/>
      <c r="B2" s="79"/>
      <c r="C2" s="110"/>
      <c r="D2" s="74"/>
      <c r="E2" s="74"/>
      <c r="F2" s="74"/>
      <c r="G2" s="74"/>
      <c r="H2" s="74"/>
      <c r="I2" s="74"/>
      <c r="J2" s="74"/>
      <c r="K2" s="68"/>
      <c r="L2" s="74"/>
      <c r="M2" s="74"/>
      <c r="N2" s="74"/>
      <c r="O2" s="74"/>
      <c r="P2" s="74"/>
      <c r="Q2" s="74"/>
      <c r="R2" s="74"/>
      <c r="S2" s="68"/>
      <c r="T2" s="74"/>
      <c r="U2" s="74"/>
      <c r="V2" s="74"/>
      <c r="W2" s="74"/>
      <c r="X2" s="74"/>
      <c r="Y2" s="74"/>
      <c r="Z2" s="74"/>
    </row>
    <row r="3" spans="1:26" ht="29">
      <c r="A3" s="34" t="s">
        <v>60</v>
      </c>
      <c r="B3" s="87"/>
      <c r="C3" s="110"/>
      <c r="D3" s="74"/>
      <c r="E3" s="74"/>
      <c r="F3" s="74"/>
      <c r="G3" s="74"/>
      <c r="H3" s="74"/>
      <c r="I3" s="74"/>
      <c r="J3" s="74"/>
      <c r="K3" s="68"/>
      <c r="L3" s="74"/>
      <c r="M3" s="74"/>
      <c r="N3" s="74"/>
      <c r="O3" s="74"/>
      <c r="P3" s="74"/>
      <c r="Q3" s="74"/>
      <c r="R3" s="74"/>
      <c r="S3" s="68"/>
      <c r="T3" s="74"/>
      <c r="U3" s="74"/>
      <c r="V3" s="74"/>
      <c r="W3" s="74"/>
      <c r="X3" s="74"/>
      <c r="Y3" s="74"/>
      <c r="Z3" s="74"/>
    </row>
    <row r="4" spans="1:26" ht="14.5">
      <c r="A4" s="63"/>
      <c r="B4" s="79"/>
      <c r="C4" s="110"/>
      <c r="D4" s="74"/>
      <c r="E4" s="74"/>
      <c r="F4" s="74"/>
      <c r="G4" s="74"/>
      <c r="H4" s="74"/>
      <c r="I4" s="74"/>
      <c r="J4" s="74"/>
      <c r="K4" s="68"/>
      <c r="L4" s="74"/>
      <c r="M4" s="74"/>
      <c r="N4" s="74"/>
      <c r="O4" s="74"/>
      <c r="P4" s="74"/>
      <c r="Q4" s="74"/>
      <c r="R4" s="74"/>
      <c r="S4" s="68"/>
      <c r="T4" s="74"/>
      <c r="U4" s="74"/>
      <c r="V4" s="74"/>
      <c r="W4" s="74"/>
      <c r="X4" s="74"/>
      <c r="Y4" s="74"/>
      <c r="Z4" s="74"/>
    </row>
    <row r="5" spans="1:26" ht="14.5">
      <c r="A5" s="1"/>
      <c r="B5" s="88"/>
      <c r="C5" s="110"/>
      <c r="D5" s="74"/>
      <c r="E5" s="74"/>
      <c r="F5" s="74"/>
      <c r="G5" s="74"/>
      <c r="H5" s="74"/>
      <c r="I5" s="74"/>
      <c r="J5" s="74"/>
      <c r="K5" s="68"/>
      <c r="L5" s="74"/>
      <c r="M5" s="74"/>
      <c r="N5" s="74"/>
      <c r="O5" s="74"/>
      <c r="P5" s="74"/>
      <c r="Q5" s="74"/>
      <c r="R5" s="74"/>
      <c r="S5" s="68"/>
      <c r="T5" s="74"/>
      <c r="U5" s="74"/>
      <c r="V5" s="74"/>
      <c r="W5" s="74"/>
      <c r="X5" s="74"/>
      <c r="Y5" s="74"/>
      <c r="Z5" s="2"/>
    </row>
    <row r="6" spans="1:26" ht="43.5">
      <c r="A6" s="84" t="s">
        <v>66</v>
      </c>
      <c r="B6" s="91" t="s">
        <v>27</v>
      </c>
      <c r="C6" s="111" t="s">
        <v>0</v>
      </c>
      <c r="D6" s="4" t="s">
        <v>1</v>
      </c>
      <c r="E6" s="5" t="s">
        <v>2</v>
      </c>
      <c r="F6" s="6" t="s">
        <v>3</v>
      </c>
      <c r="G6" s="7" t="s">
        <v>4</v>
      </c>
      <c r="H6" s="8" t="s">
        <v>5</v>
      </c>
      <c r="I6" s="9" t="s">
        <v>6</v>
      </c>
      <c r="J6" s="10" t="s">
        <v>7</v>
      </c>
      <c r="K6" s="11" t="s">
        <v>8</v>
      </c>
      <c r="L6" s="12" t="s">
        <v>9</v>
      </c>
      <c r="M6" s="13" t="s">
        <v>10</v>
      </c>
      <c r="N6" s="14" t="s">
        <v>11</v>
      </c>
      <c r="O6" s="15" t="s">
        <v>12</v>
      </c>
      <c r="P6" s="16" t="s">
        <v>13</v>
      </c>
      <c r="Q6" s="17" t="s">
        <v>14</v>
      </c>
      <c r="R6" s="18" t="s">
        <v>15</v>
      </c>
      <c r="S6" s="19" t="s">
        <v>16</v>
      </c>
      <c r="T6" s="69" t="s">
        <v>17</v>
      </c>
      <c r="U6" s="69" t="s">
        <v>18</v>
      </c>
      <c r="V6" s="69" t="s">
        <v>19</v>
      </c>
      <c r="W6" s="69" t="s">
        <v>20</v>
      </c>
      <c r="X6" s="69" t="s">
        <v>21</v>
      </c>
      <c r="Y6" s="40"/>
      <c r="Z6" s="20"/>
    </row>
    <row r="7" spans="1:26" ht="14.5">
      <c r="A7" s="92" t="s">
        <v>29</v>
      </c>
      <c r="B7" s="92" t="s">
        <v>28</v>
      </c>
      <c r="C7" s="78" t="s">
        <v>62</v>
      </c>
      <c r="D7" s="119">
        <v>15</v>
      </c>
      <c r="E7" s="75">
        <v>45</v>
      </c>
      <c r="F7" s="119">
        <v>15</v>
      </c>
      <c r="G7" s="75">
        <v>45</v>
      </c>
      <c r="H7" s="119">
        <v>16</v>
      </c>
      <c r="I7" s="130">
        <v>45</v>
      </c>
      <c r="J7" s="119">
        <v>17</v>
      </c>
      <c r="K7" s="130">
        <v>45</v>
      </c>
      <c r="L7" s="62">
        <v>18</v>
      </c>
      <c r="M7" s="71">
        <v>45</v>
      </c>
      <c r="N7" s="120">
        <v>21</v>
      </c>
      <c r="O7" s="71">
        <v>50</v>
      </c>
      <c r="P7" s="1"/>
      <c r="Q7" s="71"/>
      <c r="R7" s="1"/>
      <c r="S7" s="71"/>
      <c r="T7" s="69">
        <f>SUM(D7,F7,H7,J7,L7,N7,P7,R7)</f>
        <v>102</v>
      </c>
      <c r="U7" s="69">
        <f>SUM(E7,G7,I7,K7,M7,O7,Q7,S7)</f>
        <v>275</v>
      </c>
      <c r="V7" s="65">
        <f>U7/((T7*40)/100)</f>
        <v>6.7401960784313726</v>
      </c>
      <c r="W7" s="67">
        <v>1</v>
      </c>
      <c r="X7" s="65">
        <f>IF(C7="I",U7,U7/W7)</f>
        <v>275</v>
      </c>
      <c r="Y7" s="40"/>
      <c r="Z7" s="20"/>
    </row>
    <row r="8" spans="1:26" ht="14.5">
      <c r="A8" s="74"/>
      <c r="C8" s="110"/>
      <c r="D8" s="21"/>
      <c r="E8" s="21"/>
      <c r="F8" s="21"/>
      <c r="G8" s="21"/>
      <c r="H8" s="21"/>
      <c r="I8" s="21"/>
      <c r="J8" s="21"/>
      <c r="K8" s="60"/>
      <c r="L8" s="21"/>
      <c r="M8" s="21"/>
      <c r="N8" s="21"/>
      <c r="O8" s="60" t="s">
        <v>22</v>
      </c>
      <c r="P8" s="21"/>
      <c r="Q8" s="21"/>
      <c r="R8" s="21"/>
      <c r="S8" s="22" t="s">
        <v>22</v>
      </c>
      <c r="T8" s="23">
        <f>SUM(T7:T7)</f>
        <v>102</v>
      </c>
      <c r="U8" s="23">
        <f>SUM(U7:U7)</f>
        <v>275</v>
      </c>
      <c r="V8" s="24">
        <f t="shared" ref="V8" si="0">U8/((T8*40)/100)</f>
        <v>6.7401960784313726</v>
      </c>
      <c r="W8" s="23"/>
      <c r="X8" s="24">
        <f>SUM(X7:X7)</f>
        <v>275</v>
      </c>
      <c r="Y8" s="74"/>
      <c r="Z8" s="74"/>
    </row>
    <row r="9" spans="1:26" ht="14.5">
      <c r="A9" s="25"/>
      <c r="B9" s="25"/>
      <c r="C9" s="112"/>
      <c r="D9" s="25"/>
      <c r="E9" s="25"/>
      <c r="F9" s="25"/>
      <c r="G9" s="25"/>
      <c r="H9" s="25"/>
      <c r="I9" s="25"/>
      <c r="J9" s="25"/>
      <c r="K9" s="26"/>
      <c r="L9" s="25"/>
      <c r="M9" s="25"/>
      <c r="N9" s="25"/>
      <c r="O9" s="25"/>
      <c r="P9" s="25"/>
      <c r="Q9" s="25"/>
      <c r="R9" s="25"/>
      <c r="S9" s="27"/>
      <c r="T9" s="28"/>
      <c r="U9" s="28"/>
      <c r="V9" s="28"/>
      <c r="W9" s="28"/>
      <c r="X9" s="28"/>
      <c r="Y9" s="30"/>
      <c r="Z9" s="30"/>
    </row>
    <row r="10" spans="1:26" ht="29">
      <c r="A10" s="85" t="s">
        <v>64</v>
      </c>
      <c r="B10" s="89"/>
      <c r="C10" s="109" t="s">
        <v>0</v>
      </c>
      <c r="D10" s="46" t="s">
        <v>1</v>
      </c>
      <c r="E10" s="46" t="s">
        <v>2</v>
      </c>
      <c r="F10" s="47" t="s">
        <v>3</v>
      </c>
      <c r="G10" s="47" t="s">
        <v>4</v>
      </c>
      <c r="H10" s="48" t="s">
        <v>5</v>
      </c>
      <c r="I10" s="48" t="s">
        <v>6</v>
      </c>
      <c r="J10" s="49" t="s">
        <v>7</v>
      </c>
      <c r="K10" s="50" t="s">
        <v>8</v>
      </c>
      <c r="L10" s="51" t="s">
        <v>9</v>
      </c>
      <c r="M10" s="51" t="s">
        <v>10</v>
      </c>
      <c r="N10" s="52" t="s">
        <v>11</v>
      </c>
      <c r="O10" s="53" t="s">
        <v>12</v>
      </c>
      <c r="P10" s="54" t="s">
        <v>13</v>
      </c>
      <c r="Q10" s="54" t="s">
        <v>14</v>
      </c>
      <c r="R10" s="55" t="s">
        <v>15</v>
      </c>
      <c r="S10" s="56" t="s">
        <v>16</v>
      </c>
      <c r="T10" s="57" t="s">
        <v>17</v>
      </c>
      <c r="U10" s="57" t="s">
        <v>18</v>
      </c>
      <c r="V10" s="57" t="s">
        <v>19</v>
      </c>
      <c r="W10" s="57" t="s">
        <v>20</v>
      </c>
      <c r="X10" s="57" t="s">
        <v>21</v>
      </c>
      <c r="Y10" s="30"/>
      <c r="Z10" s="30"/>
    </row>
    <row r="11" spans="1:26" ht="14.5">
      <c r="A11" s="108" t="s">
        <v>30</v>
      </c>
      <c r="B11" s="93" t="s">
        <v>31</v>
      </c>
      <c r="C11" s="113"/>
      <c r="D11" s="31"/>
      <c r="E11" s="32"/>
      <c r="F11" s="59"/>
      <c r="G11" s="32"/>
      <c r="H11" s="59"/>
      <c r="I11" s="32"/>
      <c r="J11" s="59"/>
      <c r="K11" s="32"/>
      <c r="L11" s="59"/>
      <c r="M11" s="32"/>
      <c r="N11" s="59"/>
      <c r="O11" s="32"/>
      <c r="P11" s="59"/>
      <c r="Q11" s="32"/>
      <c r="R11" s="59"/>
      <c r="S11" s="32"/>
      <c r="T11" s="57"/>
      <c r="U11" s="57"/>
      <c r="V11" s="33"/>
      <c r="W11" s="41"/>
      <c r="X11" s="33"/>
      <c r="Y11" s="30"/>
      <c r="Z11" s="30"/>
    </row>
    <row r="12" spans="1:26" ht="14.5">
      <c r="A12" s="76" t="s">
        <v>32</v>
      </c>
      <c r="B12" s="90" t="s">
        <v>33</v>
      </c>
      <c r="C12" s="113" t="s">
        <v>61</v>
      </c>
      <c r="D12" s="121">
        <v>3</v>
      </c>
      <c r="E12" s="32">
        <v>30</v>
      </c>
      <c r="F12" s="124">
        <v>6</v>
      </c>
      <c r="G12" s="32">
        <v>30</v>
      </c>
      <c r="H12" s="59"/>
      <c r="I12" s="32"/>
      <c r="J12" s="59"/>
      <c r="K12" s="32"/>
      <c r="L12" s="59"/>
      <c r="M12" s="32"/>
      <c r="N12" s="59"/>
      <c r="O12" s="32"/>
      <c r="P12" s="59"/>
      <c r="Q12" s="32"/>
      <c r="R12" s="59"/>
      <c r="S12" s="32"/>
      <c r="T12" s="57">
        <f>SUM(D12,F12,H12,J12,L12,N12,P12,R12)</f>
        <v>9</v>
      </c>
      <c r="U12" s="57">
        <f>SUM(E12,G12,I12,K12,M12,O12,Q12,S12)</f>
        <v>60</v>
      </c>
      <c r="V12" s="33">
        <f t="shared" ref="V12:V24" si="1">U12/((T12*40)/100)</f>
        <v>16.666666666666668</v>
      </c>
      <c r="W12" s="41">
        <v>3</v>
      </c>
      <c r="X12" s="33">
        <f>IF(C12="I",U12,U12/W12)</f>
        <v>20</v>
      </c>
      <c r="Y12" s="30"/>
      <c r="Z12" s="30"/>
    </row>
    <row r="13" spans="1:26" ht="14.5">
      <c r="A13" s="77" t="s">
        <v>34</v>
      </c>
      <c r="B13" s="77" t="s">
        <v>35</v>
      </c>
      <c r="C13" s="78" t="s">
        <v>61</v>
      </c>
      <c r="D13" s="62">
        <v>3</v>
      </c>
      <c r="E13" s="71">
        <v>30</v>
      </c>
      <c r="F13" s="62"/>
      <c r="G13" s="71"/>
      <c r="H13" s="36"/>
      <c r="I13" s="37"/>
      <c r="J13" s="36"/>
      <c r="K13" s="37"/>
      <c r="L13" s="59"/>
      <c r="M13" s="32"/>
      <c r="N13" s="59"/>
      <c r="O13" s="32"/>
      <c r="P13" s="59"/>
      <c r="Q13" s="32"/>
      <c r="R13" s="59"/>
      <c r="S13" s="32"/>
      <c r="T13" s="57">
        <f t="shared" ref="T13:U24" si="2">SUM(D13,F13,H13,J13,L13,N13,P13,R13)</f>
        <v>3</v>
      </c>
      <c r="U13" s="57">
        <f t="shared" si="2"/>
        <v>30</v>
      </c>
      <c r="V13" s="33">
        <f t="shared" si="1"/>
        <v>25</v>
      </c>
      <c r="W13" s="41">
        <v>3</v>
      </c>
      <c r="X13" s="33">
        <f>IF(C13="I",U13,U13/W13)</f>
        <v>10</v>
      </c>
      <c r="Y13" s="30"/>
      <c r="Z13" s="30"/>
    </row>
    <row r="14" spans="1:26" s="74" customFormat="1" ht="14.5">
      <c r="A14" s="77" t="s">
        <v>36</v>
      </c>
      <c r="B14" s="77" t="s">
        <v>37</v>
      </c>
      <c r="C14" s="78" t="s">
        <v>61</v>
      </c>
      <c r="D14" s="62"/>
      <c r="E14" s="71"/>
      <c r="F14" s="62"/>
      <c r="G14" s="71"/>
      <c r="H14" s="125">
        <v>6</v>
      </c>
      <c r="I14" s="37">
        <v>30</v>
      </c>
      <c r="J14" s="125">
        <v>6</v>
      </c>
      <c r="K14" s="37">
        <v>30</v>
      </c>
      <c r="L14" s="59"/>
      <c r="M14" s="32"/>
      <c r="N14" s="59"/>
      <c r="O14" s="32"/>
      <c r="P14" s="59"/>
      <c r="Q14" s="32"/>
      <c r="R14" s="59"/>
      <c r="S14" s="32"/>
      <c r="T14" s="57">
        <f>SUM(T11:T13)</f>
        <v>12</v>
      </c>
      <c r="U14" s="57">
        <f t="shared" si="2"/>
        <v>60</v>
      </c>
      <c r="V14" s="33">
        <f t="shared" si="1"/>
        <v>12.5</v>
      </c>
      <c r="W14" s="41">
        <v>3</v>
      </c>
      <c r="X14" s="33">
        <f>IF(C14="I",U14,U14/W14)</f>
        <v>20</v>
      </c>
      <c r="Y14" s="30"/>
      <c r="Z14" s="30"/>
    </row>
    <row r="15" spans="1:26" ht="14.5">
      <c r="A15" s="96" t="s">
        <v>38</v>
      </c>
      <c r="B15" s="96" t="s">
        <v>39</v>
      </c>
      <c r="C15" s="97" t="s">
        <v>61</v>
      </c>
      <c r="D15" s="122">
        <v>3</v>
      </c>
      <c r="E15" s="98">
        <v>30</v>
      </c>
      <c r="F15" s="122">
        <v>3</v>
      </c>
      <c r="G15" s="98">
        <v>30</v>
      </c>
      <c r="H15" s="126">
        <v>3</v>
      </c>
      <c r="I15" s="99">
        <v>30</v>
      </c>
      <c r="J15" s="126">
        <v>3</v>
      </c>
      <c r="K15" s="99">
        <v>30</v>
      </c>
      <c r="L15" s="127">
        <v>3</v>
      </c>
      <c r="M15" s="100">
        <v>30</v>
      </c>
      <c r="N15" s="128">
        <v>3</v>
      </c>
      <c r="O15" s="100">
        <v>30</v>
      </c>
      <c r="P15" s="38"/>
      <c r="Q15" s="39"/>
      <c r="R15" s="59"/>
      <c r="S15" s="32"/>
      <c r="T15" s="57">
        <f>SUM(D15,F15,H15,J15,L15,N15,P15,R15)</f>
        <v>18</v>
      </c>
      <c r="U15" s="57">
        <f t="shared" si="2"/>
        <v>180</v>
      </c>
      <c r="V15" s="33">
        <f>U15/((T15*40)/100)</f>
        <v>25</v>
      </c>
      <c r="W15" s="41">
        <v>3</v>
      </c>
      <c r="X15" s="33">
        <f>IF(C15="I",U15,U15/W15)</f>
        <v>60</v>
      </c>
      <c r="Y15" s="30"/>
      <c r="Z15" s="30"/>
    </row>
    <row r="16" spans="1:26" s="74" customFormat="1" ht="29">
      <c r="A16" s="115" t="s">
        <v>42</v>
      </c>
      <c r="B16" s="107" t="s">
        <v>57</v>
      </c>
      <c r="C16" s="102"/>
      <c r="D16" s="123"/>
      <c r="E16" s="104"/>
      <c r="F16" s="123"/>
      <c r="G16" s="104"/>
      <c r="H16" s="105"/>
      <c r="I16" s="106"/>
      <c r="J16" s="105"/>
      <c r="K16" s="106"/>
      <c r="L16" s="123"/>
      <c r="M16" s="104"/>
      <c r="N16" s="129"/>
      <c r="O16" s="104"/>
      <c r="P16" s="95"/>
      <c r="Q16" s="83"/>
      <c r="R16" s="79"/>
      <c r="S16" s="32"/>
      <c r="T16" s="57"/>
      <c r="U16" s="57"/>
      <c r="V16" s="33"/>
      <c r="W16" s="41"/>
      <c r="X16" s="33"/>
      <c r="Y16" s="30"/>
      <c r="Z16" s="30"/>
    </row>
    <row r="17" spans="1:26" s="74" customFormat="1" ht="29">
      <c r="A17" s="101" t="s">
        <v>43</v>
      </c>
      <c r="B17" s="101" t="s">
        <v>44</v>
      </c>
      <c r="C17" s="102" t="s">
        <v>62</v>
      </c>
      <c r="D17" s="123">
        <v>6</v>
      </c>
      <c r="E17" s="104">
        <v>30</v>
      </c>
      <c r="F17" s="123">
        <v>6</v>
      </c>
      <c r="G17" s="104">
        <v>30</v>
      </c>
      <c r="H17" s="105"/>
      <c r="I17" s="106"/>
      <c r="J17" s="105"/>
      <c r="K17" s="106"/>
      <c r="L17" s="123"/>
      <c r="M17" s="104"/>
      <c r="N17" s="129"/>
      <c r="O17" s="104"/>
      <c r="P17" s="95"/>
      <c r="Q17" s="83"/>
      <c r="R17" s="79"/>
      <c r="S17" s="32"/>
      <c r="T17" s="57">
        <f>SUM(D17,F17,H17,J17,L17,N17,P17,R17)</f>
        <v>12</v>
      </c>
      <c r="U17" s="57">
        <f>SUM(E17,G17,I17,K17,M17,O17,Q17,S17)</f>
        <v>60</v>
      </c>
      <c r="V17" s="33">
        <f>U17/((T17*40)/100)</f>
        <v>12.5</v>
      </c>
      <c r="W17" s="41">
        <v>1</v>
      </c>
      <c r="X17" s="33">
        <f t="shared" ref="X17:X23" si="3">IF(C17="I",U17,U17/W17)</f>
        <v>60</v>
      </c>
      <c r="Y17" s="30"/>
      <c r="Z17" s="30"/>
    </row>
    <row r="18" spans="1:26" s="74" customFormat="1" ht="29">
      <c r="A18" s="101" t="s">
        <v>45</v>
      </c>
      <c r="B18" s="101" t="s">
        <v>46</v>
      </c>
      <c r="C18" s="102" t="s">
        <v>62</v>
      </c>
      <c r="D18" s="123"/>
      <c r="E18" s="104"/>
      <c r="F18" s="123"/>
      <c r="G18" s="104"/>
      <c r="H18" s="105"/>
      <c r="I18" s="106"/>
      <c r="J18" s="105"/>
      <c r="K18" s="106"/>
      <c r="L18" s="123">
        <v>3</v>
      </c>
      <c r="M18" s="104">
        <v>30</v>
      </c>
      <c r="N18" s="129">
        <v>3</v>
      </c>
      <c r="O18" s="104">
        <v>30</v>
      </c>
      <c r="P18" s="95"/>
      <c r="Q18" s="83"/>
      <c r="R18" s="79"/>
      <c r="S18" s="32"/>
      <c r="T18" s="57">
        <f t="shared" ref="T18:T24" si="4">SUM(D18,F18,H18,J18,L18,N18,P18,R18)</f>
        <v>6</v>
      </c>
      <c r="U18" s="57">
        <f t="shared" si="2"/>
        <v>60</v>
      </c>
      <c r="V18" s="33">
        <f t="shared" si="1"/>
        <v>25</v>
      </c>
      <c r="W18" s="41">
        <v>1</v>
      </c>
      <c r="X18" s="33">
        <f t="shared" si="3"/>
        <v>60</v>
      </c>
      <c r="Y18" s="30"/>
      <c r="Z18" s="30"/>
    </row>
    <row r="19" spans="1:26" s="74" customFormat="1" ht="14.5">
      <c r="A19" s="115" t="s">
        <v>47</v>
      </c>
      <c r="B19" s="107" t="s">
        <v>58</v>
      </c>
      <c r="C19" s="102"/>
      <c r="D19" s="123"/>
      <c r="E19" s="104"/>
      <c r="F19" s="123"/>
      <c r="G19" s="104"/>
      <c r="H19" s="105"/>
      <c r="I19" s="106"/>
      <c r="J19" s="105"/>
      <c r="K19" s="106"/>
      <c r="L19" s="123"/>
      <c r="M19" s="104"/>
      <c r="N19" s="129"/>
      <c r="O19" s="104"/>
      <c r="P19" s="95"/>
      <c r="Q19" s="83"/>
      <c r="R19" s="79"/>
      <c r="S19" s="32"/>
      <c r="T19" s="57"/>
      <c r="U19" s="57"/>
      <c r="V19" s="33"/>
      <c r="W19" s="41"/>
      <c r="X19" s="33"/>
      <c r="Y19" s="30"/>
      <c r="Z19" s="30"/>
    </row>
    <row r="20" spans="1:26" s="74" customFormat="1" ht="29">
      <c r="A20" s="101" t="s">
        <v>48</v>
      </c>
      <c r="B20" s="101" t="s">
        <v>49</v>
      </c>
      <c r="C20" s="102" t="s">
        <v>62</v>
      </c>
      <c r="D20" s="123">
        <v>6</v>
      </c>
      <c r="E20" s="104">
        <v>30</v>
      </c>
      <c r="F20" s="123">
        <v>6</v>
      </c>
      <c r="G20" s="104">
        <v>30</v>
      </c>
      <c r="H20" s="105"/>
      <c r="I20" s="106"/>
      <c r="J20" s="105"/>
      <c r="K20" s="106"/>
      <c r="L20" s="123"/>
      <c r="M20" s="104"/>
      <c r="N20" s="129"/>
      <c r="O20" s="104"/>
      <c r="P20" s="95"/>
      <c r="Q20" s="83"/>
      <c r="R20" s="79"/>
      <c r="S20" s="32"/>
      <c r="T20" s="57">
        <f t="shared" si="4"/>
        <v>12</v>
      </c>
      <c r="U20" s="57">
        <f t="shared" si="2"/>
        <v>60</v>
      </c>
      <c r="V20" s="33">
        <f t="shared" si="1"/>
        <v>12.5</v>
      </c>
      <c r="W20" s="41">
        <v>1</v>
      </c>
      <c r="X20" s="33">
        <f t="shared" si="3"/>
        <v>60</v>
      </c>
      <c r="Y20" s="30"/>
      <c r="Z20" s="30"/>
    </row>
    <row r="21" spans="1:26" s="74" customFormat="1" ht="29">
      <c r="A21" s="101" t="s">
        <v>50</v>
      </c>
      <c r="B21" s="101" t="s">
        <v>51</v>
      </c>
      <c r="C21" s="102" t="s">
        <v>62</v>
      </c>
      <c r="D21" s="123"/>
      <c r="E21" s="104"/>
      <c r="F21" s="123"/>
      <c r="G21" s="104"/>
      <c r="H21" s="105"/>
      <c r="I21" s="106"/>
      <c r="J21" s="105"/>
      <c r="K21" s="106"/>
      <c r="L21" s="123">
        <v>3</v>
      </c>
      <c r="M21" s="104">
        <v>30</v>
      </c>
      <c r="N21" s="129">
        <v>3</v>
      </c>
      <c r="O21" s="104">
        <v>30</v>
      </c>
      <c r="P21" s="95"/>
      <c r="Q21" s="83"/>
      <c r="R21" s="79"/>
      <c r="S21" s="32"/>
      <c r="T21" s="57">
        <f t="shared" si="4"/>
        <v>6</v>
      </c>
      <c r="U21" s="57">
        <f t="shared" si="2"/>
        <v>60</v>
      </c>
      <c r="V21" s="33">
        <f t="shared" si="1"/>
        <v>25</v>
      </c>
      <c r="W21" s="41">
        <v>1</v>
      </c>
      <c r="X21" s="33">
        <f t="shared" si="3"/>
        <v>60</v>
      </c>
      <c r="Y21" s="30"/>
      <c r="Z21" s="30"/>
    </row>
    <row r="22" spans="1:26" s="74" customFormat="1" ht="14.5">
      <c r="A22" s="115" t="s">
        <v>52</v>
      </c>
      <c r="B22" s="107" t="s">
        <v>59</v>
      </c>
      <c r="C22" s="102"/>
      <c r="D22" s="123"/>
      <c r="E22" s="104"/>
      <c r="F22" s="123"/>
      <c r="G22" s="104"/>
      <c r="H22" s="105"/>
      <c r="I22" s="106"/>
      <c r="J22" s="105"/>
      <c r="K22" s="106"/>
      <c r="L22" s="123"/>
      <c r="M22" s="104"/>
      <c r="N22" s="129"/>
      <c r="O22" s="104"/>
      <c r="P22" s="95"/>
      <c r="Q22" s="83"/>
      <c r="R22" s="79"/>
      <c r="S22" s="32"/>
      <c r="T22" s="57"/>
      <c r="U22" s="57"/>
      <c r="V22" s="33"/>
      <c r="W22" s="41"/>
      <c r="X22" s="33"/>
      <c r="Y22" s="30"/>
      <c r="Z22" s="30"/>
    </row>
    <row r="23" spans="1:26" s="74" customFormat="1" ht="29">
      <c r="A23" s="101" t="s">
        <v>53</v>
      </c>
      <c r="B23" s="101" t="s">
        <v>54</v>
      </c>
      <c r="C23" s="102" t="s">
        <v>62</v>
      </c>
      <c r="D23" s="123">
        <v>6</v>
      </c>
      <c r="E23" s="104">
        <v>30</v>
      </c>
      <c r="F23" s="123">
        <v>6</v>
      </c>
      <c r="G23" s="104">
        <v>30</v>
      </c>
      <c r="H23" s="105"/>
      <c r="I23" s="106"/>
      <c r="J23" s="105"/>
      <c r="K23" s="106"/>
      <c r="L23" s="123"/>
      <c r="M23" s="104"/>
      <c r="N23" s="129"/>
      <c r="O23" s="104"/>
      <c r="P23" s="95"/>
      <c r="Q23" s="83"/>
      <c r="R23" s="79"/>
      <c r="S23" s="32"/>
      <c r="T23" s="57">
        <f t="shared" si="4"/>
        <v>12</v>
      </c>
      <c r="U23" s="57">
        <f t="shared" si="2"/>
        <v>60</v>
      </c>
      <c r="V23" s="33">
        <f t="shared" si="1"/>
        <v>12.5</v>
      </c>
      <c r="W23" s="41">
        <v>1</v>
      </c>
      <c r="X23" s="33">
        <f t="shared" si="3"/>
        <v>60</v>
      </c>
      <c r="Y23" s="30"/>
      <c r="Z23" s="30"/>
    </row>
    <row r="24" spans="1:26" s="74" customFormat="1" ht="29">
      <c r="A24" s="101" t="s">
        <v>55</v>
      </c>
      <c r="B24" s="101" t="s">
        <v>56</v>
      </c>
      <c r="C24" s="102" t="s">
        <v>62</v>
      </c>
      <c r="D24" s="103"/>
      <c r="E24" s="104"/>
      <c r="F24" s="103"/>
      <c r="G24" s="104"/>
      <c r="H24" s="105"/>
      <c r="I24" s="106"/>
      <c r="J24" s="105"/>
      <c r="K24" s="106"/>
      <c r="L24" s="123">
        <v>3</v>
      </c>
      <c r="M24" s="104">
        <v>30</v>
      </c>
      <c r="N24" s="129">
        <v>3</v>
      </c>
      <c r="O24" s="104">
        <v>30</v>
      </c>
      <c r="P24" s="95"/>
      <c r="Q24" s="83"/>
      <c r="R24" s="79"/>
      <c r="S24" s="32"/>
      <c r="T24" s="132">
        <f t="shared" si="4"/>
        <v>6</v>
      </c>
      <c r="U24" s="57">
        <f t="shared" si="2"/>
        <v>60</v>
      </c>
      <c r="V24" s="33">
        <f t="shared" si="1"/>
        <v>25</v>
      </c>
      <c r="W24" s="41">
        <v>1</v>
      </c>
      <c r="X24" s="33">
        <f>IF(C24="I",U24,U24/W24)</f>
        <v>60</v>
      </c>
      <c r="Y24" s="30"/>
      <c r="Z24" s="30"/>
    </row>
    <row r="25" spans="1:26" ht="14.5">
      <c r="A25" s="30"/>
      <c r="B25" s="30"/>
      <c r="C25" s="110"/>
      <c r="D25" s="42"/>
      <c r="E25" s="60"/>
      <c r="F25" s="42"/>
      <c r="G25" s="60"/>
      <c r="H25" s="42"/>
      <c r="I25" s="60"/>
      <c r="J25" s="42"/>
      <c r="K25" s="60"/>
      <c r="L25" s="42"/>
      <c r="M25" s="60"/>
      <c r="N25" s="42"/>
      <c r="O25" s="60" t="s">
        <v>22</v>
      </c>
      <c r="P25" s="42">
        <f>SUM(P11:P15)</f>
        <v>0</v>
      </c>
      <c r="Q25" s="60"/>
      <c r="R25" s="42">
        <f>SUM(R11:R15)</f>
        <v>0</v>
      </c>
      <c r="S25" s="131" t="s">
        <v>22</v>
      </c>
      <c r="T25" s="133">
        <v>60</v>
      </c>
      <c r="U25" s="43">
        <f>SUM(U11:U18)</f>
        <v>450</v>
      </c>
      <c r="V25" s="44">
        <f>U25/((T25*40)/100)</f>
        <v>18.75</v>
      </c>
      <c r="W25" s="43"/>
      <c r="X25" s="45">
        <f>SUM(X11:X18)</f>
        <v>230</v>
      </c>
      <c r="Y25" s="74"/>
      <c r="Z25" s="30"/>
    </row>
    <row r="26" spans="1:26" ht="14.5">
      <c r="A26" s="79"/>
      <c r="B26" s="79"/>
      <c r="C26" s="94"/>
      <c r="D26" s="79"/>
      <c r="E26" s="79"/>
      <c r="F26" s="79"/>
      <c r="G26" s="79"/>
      <c r="H26" s="79"/>
      <c r="I26" s="79"/>
      <c r="J26" s="79"/>
      <c r="K26" s="80"/>
      <c r="L26" s="79"/>
      <c r="M26" s="79"/>
      <c r="N26" s="79"/>
      <c r="O26" s="79"/>
      <c r="P26" s="79"/>
      <c r="Q26" s="79"/>
      <c r="R26" s="79"/>
      <c r="S26" s="81"/>
      <c r="T26" s="79"/>
      <c r="U26" s="29"/>
      <c r="V26" s="29"/>
      <c r="W26" s="29"/>
      <c r="X26" s="29"/>
      <c r="Y26" s="30"/>
      <c r="Z26" s="30"/>
    </row>
    <row r="27" spans="1:26" ht="14.5">
      <c r="A27" s="82"/>
      <c r="B27" s="82"/>
      <c r="C27" s="94"/>
      <c r="D27" s="82"/>
      <c r="E27" s="82"/>
      <c r="F27" s="82"/>
      <c r="G27" s="82"/>
      <c r="H27" s="82"/>
      <c r="I27" s="82"/>
      <c r="J27" s="82"/>
      <c r="K27" s="83"/>
      <c r="L27" s="82"/>
      <c r="M27" s="82"/>
      <c r="N27" s="82"/>
      <c r="O27" s="82"/>
      <c r="P27" s="82"/>
      <c r="Q27" s="82"/>
      <c r="R27" s="82"/>
      <c r="S27" s="83"/>
      <c r="T27" s="82"/>
      <c r="U27" s="82"/>
      <c r="V27" s="82"/>
      <c r="W27" s="82"/>
      <c r="X27" s="82"/>
      <c r="Y27" s="74"/>
      <c r="Z27" s="74"/>
    </row>
    <row r="28" spans="1:26" ht="14.5">
      <c r="A28" s="25"/>
      <c r="B28" s="25"/>
      <c r="C28" s="112"/>
      <c r="D28" s="25"/>
      <c r="E28" s="25"/>
      <c r="F28" s="25"/>
      <c r="G28" s="25"/>
      <c r="H28" s="25"/>
      <c r="I28" s="25"/>
      <c r="J28" s="25"/>
      <c r="K28" s="26"/>
      <c r="L28" s="25"/>
      <c r="M28" s="25"/>
      <c r="N28" s="25"/>
      <c r="O28" s="25"/>
      <c r="P28" s="25"/>
      <c r="Q28" s="25"/>
      <c r="R28" s="25"/>
      <c r="S28" s="26"/>
      <c r="T28" s="25"/>
      <c r="U28" s="25"/>
      <c r="V28" s="25"/>
      <c r="W28" s="25"/>
      <c r="X28" s="25"/>
      <c r="Y28" s="74"/>
      <c r="Z28" s="20"/>
    </row>
    <row r="29" spans="1:26" ht="14.5">
      <c r="A29" s="85" t="s">
        <v>65</v>
      </c>
      <c r="B29" s="89"/>
      <c r="C29" s="109" t="s">
        <v>0</v>
      </c>
      <c r="D29" s="46" t="s">
        <v>1</v>
      </c>
      <c r="E29" s="46" t="s">
        <v>2</v>
      </c>
      <c r="F29" s="47" t="s">
        <v>3</v>
      </c>
      <c r="G29" s="47" t="s">
        <v>4</v>
      </c>
      <c r="H29" s="48" t="s">
        <v>5</v>
      </c>
      <c r="I29" s="48" t="s">
        <v>6</v>
      </c>
      <c r="J29" s="49" t="s">
        <v>7</v>
      </c>
      <c r="K29" s="50" t="s">
        <v>8</v>
      </c>
      <c r="L29" s="51" t="s">
        <v>9</v>
      </c>
      <c r="M29" s="51" t="s">
        <v>10</v>
      </c>
      <c r="N29" s="52" t="s">
        <v>11</v>
      </c>
      <c r="O29" s="53" t="s">
        <v>12</v>
      </c>
      <c r="P29" s="54" t="s">
        <v>13</v>
      </c>
      <c r="Q29" s="54" t="s">
        <v>14</v>
      </c>
      <c r="R29" s="55" t="s">
        <v>15</v>
      </c>
      <c r="S29" s="56" t="s">
        <v>16</v>
      </c>
      <c r="T29" s="57" t="s">
        <v>17</v>
      </c>
      <c r="U29" s="57" t="s">
        <v>18</v>
      </c>
      <c r="V29" s="57" t="s">
        <v>19</v>
      </c>
      <c r="W29" s="57" t="s">
        <v>20</v>
      </c>
      <c r="X29" s="57" t="s">
        <v>21</v>
      </c>
      <c r="Y29" s="74"/>
      <c r="Z29" s="20"/>
    </row>
    <row r="30" spans="1:26" ht="14.5">
      <c r="A30" s="63" t="s">
        <v>26</v>
      </c>
      <c r="B30" s="63"/>
      <c r="C30" s="35" t="s">
        <v>62</v>
      </c>
      <c r="D30" s="70"/>
      <c r="E30" s="71"/>
      <c r="F30" s="70"/>
      <c r="G30" s="71"/>
      <c r="H30" s="62">
        <v>3</v>
      </c>
      <c r="I30" s="71">
        <v>30</v>
      </c>
      <c r="J30" s="70"/>
      <c r="K30" s="71"/>
      <c r="L30" s="70"/>
      <c r="M30" s="71"/>
      <c r="N30" s="72"/>
      <c r="O30" s="71"/>
      <c r="P30" s="70"/>
      <c r="Q30" s="71"/>
      <c r="R30" s="1"/>
      <c r="S30" s="71"/>
      <c r="T30" s="57">
        <f t="shared" ref="T30:U32" si="5">SUM(D30,F30,H30,J30,L30,N30,P30,R30)</f>
        <v>3</v>
      </c>
      <c r="U30" s="57">
        <f t="shared" si="5"/>
        <v>30</v>
      </c>
      <c r="V30" s="33">
        <f t="shared" ref="V30:V33" si="6">U30/((T30*40)/100)</f>
        <v>25</v>
      </c>
      <c r="W30" s="41">
        <v>1</v>
      </c>
      <c r="X30" s="58">
        <f t="shared" ref="X30:X32" si="7">IF(C30="I",U30,U30/W30)</f>
        <v>30</v>
      </c>
      <c r="Y30" s="74"/>
      <c r="Z30" s="20"/>
    </row>
    <row r="31" spans="1:26" ht="14.5">
      <c r="A31" s="73" t="s">
        <v>26</v>
      </c>
      <c r="B31" s="73"/>
      <c r="C31" s="35" t="s">
        <v>62</v>
      </c>
      <c r="D31" s="70"/>
      <c r="E31" s="71"/>
      <c r="F31" s="70"/>
      <c r="G31" s="71"/>
      <c r="H31" s="70"/>
      <c r="I31" s="71"/>
      <c r="J31" s="62">
        <v>3</v>
      </c>
      <c r="K31" s="71">
        <v>30</v>
      </c>
      <c r="L31" s="70"/>
      <c r="M31" s="71"/>
      <c r="N31" s="72"/>
      <c r="O31" s="71"/>
      <c r="P31" s="70"/>
      <c r="Q31" s="71"/>
      <c r="R31" s="1"/>
      <c r="S31" s="71"/>
      <c r="T31" s="57">
        <f t="shared" si="5"/>
        <v>3</v>
      </c>
      <c r="U31" s="57">
        <f t="shared" si="5"/>
        <v>30</v>
      </c>
      <c r="V31" s="33">
        <f t="shared" si="6"/>
        <v>25</v>
      </c>
      <c r="W31" s="41">
        <v>1</v>
      </c>
      <c r="X31" s="58">
        <f t="shared" si="7"/>
        <v>30</v>
      </c>
      <c r="Y31" s="74"/>
      <c r="Z31" s="20"/>
    </row>
    <row r="32" spans="1:26" ht="14.5">
      <c r="A32" s="73" t="s">
        <v>26</v>
      </c>
      <c r="B32" s="73"/>
      <c r="C32" s="35" t="s">
        <v>62</v>
      </c>
      <c r="D32" s="70"/>
      <c r="E32" s="71"/>
      <c r="F32" s="70"/>
      <c r="G32" s="71"/>
      <c r="H32" s="70"/>
      <c r="I32" s="71"/>
      <c r="J32" s="70"/>
      <c r="K32" s="71"/>
      <c r="L32" s="62">
        <v>3</v>
      </c>
      <c r="M32" s="71">
        <v>30</v>
      </c>
      <c r="N32" s="72"/>
      <c r="O32" s="71"/>
      <c r="P32" s="70"/>
      <c r="Q32" s="71"/>
      <c r="R32" s="1"/>
      <c r="S32" s="71"/>
      <c r="T32" s="132">
        <f t="shared" si="5"/>
        <v>3</v>
      </c>
      <c r="U32" s="57">
        <f t="shared" si="5"/>
        <v>30</v>
      </c>
      <c r="V32" s="33">
        <f t="shared" si="6"/>
        <v>25</v>
      </c>
      <c r="W32" s="41">
        <v>1</v>
      </c>
      <c r="X32" s="58">
        <f t="shared" si="7"/>
        <v>30</v>
      </c>
      <c r="Y32" s="74"/>
      <c r="Z32" s="20"/>
    </row>
    <row r="33" spans="1:26" ht="14.5">
      <c r="A33" s="30"/>
      <c r="B33" s="30"/>
      <c r="C33" s="110"/>
      <c r="D33" s="42"/>
      <c r="E33" s="60"/>
      <c r="F33" s="42"/>
      <c r="G33" s="60"/>
      <c r="H33" s="42"/>
      <c r="I33" s="60"/>
      <c r="J33" s="42"/>
      <c r="K33" s="60"/>
      <c r="L33" s="42"/>
      <c r="M33" s="60"/>
      <c r="N33" s="42"/>
      <c r="O33" s="60" t="s">
        <v>22</v>
      </c>
      <c r="P33" s="42">
        <f>SUM(P30:P32)</f>
        <v>0</v>
      </c>
      <c r="Q33" s="60"/>
      <c r="R33" s="42">
        <f>SUM(R30:R32)</f>
        <v>0</v>
      </c>
      <c r="S33" s="131" t="s">
        <v>22</v>
      </c>
      <c r="T33" s="133">
        <f>SUM(T30:T32)</f>
        <v>9</v>
      </c>
      <c r="U33" s="43">
        <f>SUM(U30:U32)</f>
        <v>90</v>
      </c>
      <c r="V33" s="44">
        <f t="shared" si="6"/>
        <v>25</v>
      </c>
      <c r="W33" s="43"/>
      <c r="X33" s="45">
        <f>SUM(X30:X32)</f>
        <v>90</v>
      </c>
      <c r="Y33" s="30"/>
      <c r="Z33" s="30"/>
    </row>
    <row r="34" spans="1:26" ht="14.5">
      <c r="A34" s="79"/>
      <c r="B34" s="79"/>
      <c r="C34" s="94"/>
      <c r="D34" s="79"/>
      <c r="E34" s="79"/>
      <c r="F34" s="79"/>
      <c r="G34" s="79"/>
      <c r="H34" s="79"/>
      <c r="I34" s="79"/>
      <c r="J34" s="79"/>
      <c r="K34" s="80"/>
      <c r="L34" s="79"/>
      <c r="M34" s="79"/>
      <c r="N34" s="79"/>
      <c r="O34" s="79"/>
      <c r="P34" s="79"/>
      <c r="Q34" s="79"/>
      <c r="R34" s="79"/>
      <c r="S34" s="81"/>
      <c r="T34" s="79"/>
      <c r="U34" s="29"/>
      <c r="V34" s="29"/>
      <c r="W34" s="29"/>
      <c r="X34" s="29"/>
      <c r="Y34" s="30"/>
      <c r="Z34" s="30"/>
    </row>
    <row r="35" spans="1:26" ht="14.5">
      <c r="A35" s="79"/>
      <c r="B35" s="79"/>
      <c r="C35" s="94"/>
      <c r="D35" s="79"/>
      <c r="E35" s="79"/>
      <c r="F35" s="79"/>
      <c r="G35" s="79"/>
      <c r="H35" s="79"/>
      <c r="I35" s="79"/>
      <c r="J35" s="79"/>
      <c r="K35" s="80"/>
      <c r="L35" s="79"/>
      <c r="M35" s="79"/>
      <c r="N35" s="79"/>
      <c r="O35" s="79"/>
      <c r="P35" s="79"/>
      <c r="Q35" s="79"/>
      <c r="R35" s="79"/>
      <c r="S35" s="80"/>
      <c r="T35" s="79"/>
      <c r="U35" s="79"/>
      <c r="V35" s="79"/>
      <c r="W35" s="79"/>
      <c r="X35" s="79"/>
      <c r="Y35" s="30"/>
      <c r="Z35" s="30"/>
    </row>
    <row r="36" spans="1:26" ht="14.5">
      <c r="A36" s="74"/>
      <c r="C36" s="110"/>
      <c r="D36" s="74"/>
      <c r="E36" s="74"/>
      <c r="F36" s="74"/>
      <c r="G36" s="74"/>
      <c r="H36" s="74"/>
      <c r="I36" s="74"/>
      <c r="J36" s="74"/>
      <c r="K36" s="68"/>
      <c r="L36" s="74"/>
      <c r="M36" s="74"/>
      <c r="N36" s="74"/>
      <c r="O36" s="74"/>
      <c r="P36" s="74"/>
      <c r="Q36" s="74"/>
      <c r="R36" s="74"/>
      <c r="S36" s="68"/>
      <c r="T36" s="74"/>
      <c r="U36" s="74"/>
      <c r="V36" s="74"/>
      <c r="W36" s="74"/>
      <c r="X36" s="74"/>
      <c r="Y36" s="74"/>
      <c r="Z36" s="74"/>
    </row>
    <row r="37" spans="1:26" ht="14.5">
      <c r="A37" s="3" t="s">
        <v>67</v>
      </c>
      <c r="B37" s="3"/>
      <c r="C37" s="111" t="s">
        <v>0</v>
      </c>
      <c r="D37" s="4" t="s">
        <v>1</v>
      </c>
      <c r="E37" s="5" t="s">
        <v>2</v>
      </c>
      <c r="F37" s="6" t="s">
        <v>3</v>
      </c>
      <c r="G37" s="7" t="s">
        <v>4</v>
      </c>
      <c r="H37" s="8" t="s">
        <v>5</v>
      </c>
      <c r="I37" s="9" t="s">
        <v>6</v>
      </c>
      <c r="J37" s="10" t="s">
        <v>7</v>
      </c>
      <c r="K37" s="11" t="s">
        <v>8</v>
      </c>
      <c r="L37" s="12" t="s">
        <v>9</v>
      </c>
      <c r="M37" s="13" t="s">
        <v>10</v>
      </c>
      <c r="N37" s="14" t="s">
        <v>11</v>
      </c>
      <c r="O37" s="15" t="s">
        <v>12</v>
      </c>
      <c r="P37" s="16" t="s">
        <v>13</v>
      </c>
      <c r="Q37" s="17" t="s">
        <v>14</v>
      </c>
      <c r="R37" s="18" t="s">
        <v>15</v>
      </c>
      <c r="S37" s="19" t="s">
        <v>16</v>
      </c>
      <c r="T37" s="69" t="s">
        <v>17</v>
      </c>
      <c r="U37" s="69" t="s">
        <v>18</v>
      </c>
      <c r="V37" s="69" t="s">
        <v>19</v>
      </c>
      <c r="W37" s="69" t="s">
        <v>20</v>
      </c>
      <c r="X37" s="69" t="s">
        <v>21</v>
      </c>
      <c r="Y37" s="40"/>
      <c r="Z37" s="40"/>
    </row>
    <row r="38" spans="1:26" ht="14.5">
      <c r="A38" s="73" t="s">
        <v>24</v>
      </c>
      <c r="B38" s="63" t="s">
        <v>41</v>
      </c>
      <c r="C38" s="35" t="s">
        <v>62</v>
      </c>
      <c r="D38" s="70"/>
      <c r="E38" s="71"/>
      <c r="F38" s="70"/>
      <c r="G38" s="71"/>
      <c r="H38" s="73"/>
      <c r="I38" s="130"/>
      <c r="J38" s="73"/>
      <c r="K38" s="130"/>
      <c r="L38" s="119">
        <v>2</v>
      </c>
      <c r="M38" s="130">
        <v>5</v>
      </c>
      <c r="N38" s="119">
        <v>1</v>
      </c>
      <c r="O38" s="130">
        <v>5</v>
      </c>
      <c r="P38" s="70"/>
      <c r="Q38" s="71"/>
      <c r="R38" s="1"/>
      <c r="S38" s="71"/>
      <c r="T38" s="69">
        <f>SUM(D38,F38,H38,J38,L38,N38,P38,R38)</f>
        <v>3</v>
      </c>
      <c r="U38" s="69">
        <f>SUM(E38,G38,I38,K38,M38,O38,Q38,S38)</f>
        <v>10</v>
      </c>
      <c r="V38" s="65">
        <f t="shared" ref="V38:V40" si="8">U38/((T38*40)/100)</f>
        <v>8.3333333333333339</v>
      </c>
      <c r="W38" s="67">
        <v>1</v>
      </c>
      <c r="X38" s="66">
        <f>IF(C38="I",U38,U38/W38)</f>
        <v>10</v>
      </c>
      <c r="Y38" s="40"/>
      <c r="Z38" s="40"/>
    </row>
    <row r="39" spans="1:26" ht="14.5">
      <c r="A39" s="73" t="s">
        <v>25</v>
      </c>
      <c r="B39" s="63" t="s">
        <v>40</v>
      </c>
      <c r="C39" s="35" t="s">
        <v>62</v>
      </c>
      <c r="D39" s="70"/>
      <c r="E39" s="71"/>
      <c r="F39" s="70"/>
      <c r="G39" s="71"/>
      <c r="H39" s="119">
        <v>2</v>
      </c>
      <c r="I39" s="130">
        <v>5</v>
      </c>
      <c r="J39" s="119">
        <v>1</v>
      </c>
      <c r="K39" s="130">
        <v>5</v>
      </c>
      <c r="L39" s="119">
        <v>1</v>
      </c>
      <c r="M39" s="130">
        <v>5</v>
      </c>
      <c r="N39" s="119">
        <v>2</v>
      </c>
      <c r="O39" s="130">
        <v>5</v>
      </c>
      <c r="P39" s="70"/>
      <c r="Q39" s="71"/>
      <c r="R39" s="1"/>
      <c r="S39" s="71"/>
      <c r="T39" s="136">
        <f t="shared" ref="T39:U39" si="9">SUM(D39,F39,H39,J39,L39,N39,P39,R39)</f>
        <v>6</v>
      </c>
      <c r="U39" s="69">
        <f t="shared" si="9"/>
        <v>20</v>
      </c>
      <c r="V39" s="65">
        <f t="shared" si="8"/>
        <v>8.3333333333333339</v>
      </c>
      <c r="W39" s="67">
        <v>1</v>
      </c>
      <c r="X39" s="66">
        <f>IF(C39="I",U39,U39/W39)</f>
        <v>20</v>
      </c>
      <c r="Y39" s="40"/>
      <c r="Z39" s="40"/>
    </row>
    <row r="40" spans="1:26" ht="14.5">
      <c r="A40" s="74"/>
      <c r="C40" s="110"/>
      <c r="D40" s="74"/>
      <c r="E40" s="74"/>
      <c r="F40" s="74"/>
      <c r="G40" s="74"/>
      <c r="H40" s="74"/>
      <c r="I40" s="74"/>
      <c r="J40" s="74"/>
      <c r="K40" s="64"/>
      <c r="L40" s="74"/>
      <c r="M40" s="74"/>
      <c r="N40" s="74"/>
      <c r="O40" s="118" t="s">
        <v>22</v>
      </c>
      <c r="P40" s="74"/>
      <c r="Q40" s="74"/>
      <c r="R40" s="74"/>
      <c r="S40" s="134" t="s">
        <v>22</v>
      </c>
      <c r="T40" s="137">
        <f>SUM(T38:T39)</f>
        <v>9</v>
      </c>
      <c r="U40" s="135">
        <f>SUM(U38:U39)</f>
        <v>30</v>
      </c>
      <c r="V40" s="24">
        <f t="shared" si="8"/>
        <v>8.3333333333333339</v>
      </c>
      <c r="W40" s="23"/>
      <c r="X40" s="61">
        <f>SUM(X38:X39)</f>
        <v>30</v>
      </c>
      <c r="Y40" s="74"/>
    </row>
    <row r="41" spans="1:26" ht="15.5">
      <c r="A41" s="74"/>
      <c r="C41" s="110"/>
      <c r="D41" s="74"/>
      <c r="E41" s="74"/>
      <c r="F41" s="74"/>
      <c r="G41" s="74"/>
      <c r="H41" s="74"/>
      <c r="I41" s="74"/>
      <c r="J41" s="74"/>
      <c r="K41" s="68"/>
      <c r="L41" s="74"/>
      <c r="M41" s="74"/>
      <c r="N41" s="74"/>
      <c r="O41" s="74"/>
      <c r="P41" s="74"/>
      <c r="Q41" s="74"/>
      <c r="R41" s="74"/>
      <c r="S41" s="68"/>
      <c r="T41" s="74"/>
      <c r="U41" s="74"/>
      <c r="V41" s="74"/>
      <c r="W41" s="74"/>
      <c r="X41" s="74"/>
      <c r="Y41" s="74"/>
      <c r="Z41" s="116" t="s">
        <v>63</v>
      </c>
    </row>
    <row r="42" spans="1:26" ht="15.5">
      <c r="Z42" s="117" t="e">
        <f>#REF!+#REF!+#REF!+#REF!</f>
        <v>#REF!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Muzikoloģija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Mārtiņš Upmacis</dc:creator>
  <cp:lastModifiedBy>Mārtiņš Upmacis</cp:lastModifiedBy>
  <cp:lastPrinted>2022-07-27T10:04:24Z</cp:lastPrinted>
  <dcterms:created xsi:type="dcterms:W3CDTF">2021-07-06T12:31:44Z</dcterms:created>
  <dcterms:modified xsi:type="dcterms:W3CDTF">2024-01-10T16:40:03Z</dcterms:modified>
</cp:coreProperties>
</file>