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Kopīgie diski\SPD\KristineZ\MAJAS_LAPAI\2026_2027\"/>
    </mc:Choice>
  </mc:AlternateContent>
  <xr:revisionPtr revIDLastSave="0" documentId="13_ncr:1_{75E7374B-8142-422C-AE86-451AA30C3E6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Katalogs" sheetId="1" r:id="rId1"/>
    <sheet name="1.1.VIMS_Solo" sheetId="2" r:id="rId2"/>
    <sheet name="1.2.VIMS_Ritmikas sk." sheetId="3" r:id="rId3"/>
    <sheet name="1.3.VIMS_Instr.sp.sk." sheetId="4" r:id="rId4"/>
    <sheet name="1.4.VIMS_Kora dir.sk." sheetId="5" r:id="rId5"/>
    <sheet name="1.5.VIMS_Muz.teor.sk." sheetId="6" r:id="rId6"/>
    <sheet name="2.1.1.PIMS_Klaviersp.sk." sheetId="7" r:id="rId7"/>
    <sheet name="2.1.2.PIMS_Stigas_Akord" sheetId="8" r:id="rId8"/>
    <sheet name="2.1.3.PIMS_Put_sit" sheetId="9" r:id="rId9"/>
    <sheet name="2.2.PIMS_Dzeza instr.sk." sheetId="10" r:id="rId10"/>
    <sheet name="2.3.PIMS_Dzeza dzied sk" sheetId="11" r:id="rId11"/>
    <sheet name="2.4.PIMS_Muz.teor" sheetId="12" r:id="rId12"/>
    <sheet name="2.5.PIMS_Akad.dzied.sk" sheetId="13" r:id="rId13"/>
    <sheet name="2.6.PIMS_Kora dir" sheetId="14" r:id="rId14"/>
    <sheet name="3.Deja" sheetId="16" r:id="rId15"/>
    <sheet name="4.Teatris" sheetId="18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2" roundtripDataChecksum="zpseDvb+7BqSi9kMSIdYQFgk9U7ljC6yvjngp+4OoBo="/>
    </ext>
  </extLst>
</workbook>
</file>

<file path=xl/calcChain.xml><?xml version="1.0" encoding="utf-8"?>
<calcChain xmlns="http://schemas.openxmlformats.org/spreadsheetml/2006/main">
  <c r="AE52" i="18" l="1"/>
  <c r="AE47" i="18"/>
  <c r="AB40" i="18"/>
  <c r="AA40" i="18"/>
  <c r="AB47" i="18"/>
  <c r="AA47" i="18"/>
  <c r="AB46" i="18"/>
  <c r="AA46" i="18"/>
  <c r="AB52" i="18"/>
  <c r="AA52" i="18"/>
  <c r="AB51" i="18"/>
  <c r="AA51" i="18"/>
  <c r="AB74" i="18"/>
  <c r="AA74" i="18"/>
  <c r="AB49" i="18"/>
  <c r="AA49" i="18"/>
  <c r="AB77" i="18" l="1"/>
  <c r="AA77" i="18"/>
  <c r="AB75" i="18"/>
  <c r="AA75" i="18"/>
  <c r="AB72" i="18"/>
  <c r="AA72" i="18"/>
  <c r="AB67" i="18"/>
  <c r="AA67" i="18"/>
  <c r="AB66" i="18"/>
  <c r="AA66" i="18"/>
  <c r="AB59" i="18"/>
  <c r="AA59" i="18"/>
  <c r="AB58" i="18"/>
  <c r="AA58" i="18"/>
  <c r="AB57" i="18"/>
  <c r="AA57" i="18"/>
  <c r="AB53" i="18"/>
  <c r="AE53" i="18" s="1"/>
  <c r="AA53" i="18"/>
  <c r="AE51" i="18"/>
  <c r="AB50" i="18"/>
  <c r="AE50" i="18" s="1"/>
  <c r="AA50" i="18"/>
  <c r="AE49" i="18"/>
  <c r="AB48" i="18"/>
  <c r="AE48" i="18" s="1"/>
  <c r="AA48" i="18"/>
  <c r="AE46" i="18"/>
  <c r="AB45" i="18"/>
  <c r="AE45" i="18" s="1"/>
  <c r="AA45" i="18"/>
  <c r="AB44" i="18"/>
  <c r="AE44" i="18" s="1"/>
  <c r="AE54" i="18" s="1"/>
  <c r="AA44" i="18"/>
  <c r="AC44" i="18" s="1"/>
  <c r="AB43" i="18"/>
  <c r="AE43" i="18" s="1"/>
  <c r="AA43" i="18"/>
  <c r="AB42" i="18"/>
  <c r="AE42" i="18" s="1"/>
  <c r="AA42" i="18"/>
  <c r="AB41" i="18"/>
  <c r="AE41" i="18" s="1"/>
  <c r="AA41" i="18"/>
  <c r="AE40" i="18"/>
  <c r="AC40" i="18"/>
  <c r="AB39" i="18"/>
  <c r="AE39" i="18" s="1"/>
  <c r="AA39" i="18"/>
  <c r="AB34" i="18"/>
  <c r="AE33" i="18" s="1"/>
  <c r="AA34" i="18"/>
  <c r="AB33" i="18"/>
  <c r="AA33" i="18"/>
  <c r="AB32" i="18"/>
  <c r="AE31" i="18" s="1"/>
  <c r="AE34" i="18" s="1"/>
  <c r="AA32" i="18"/>
  <c r="AB26" i="18"/>
  <c r="AE26" i="18" s="1"/>
  <c r="AA26" i="18"/>
  <c r="AB25" i="18"/>
  <c r="AE25" i="18" s="1"/>
  <c r="AA25" i="18"/>
  <c r="AB24" i="18"/>
  <c r="AE24" i="18" s="1"/>
  <c r="AA24" i="18"/>
  <c r="AB23" i="18"/>
  <c r="AE23" i="18" s="1"/>
  <c r="AE27" i="18" s="1"/>
  <c r="AA23" i="18"/>
  <c r="AB18" i="18"/>
  <c r="AA18" i="18"/>
  <c r="AB14" i="18"/>
  <c r="AA14" i="18"/>
  <c r="AM13" i="18"/>
  <c r="AM12" i="18"/>
  <c r="AM11" i="18"/>
  <c r="AM10" i="18"/>
  <c r="AB10" i="18"/>
  <c r="AA10" i="18"/>
  <c r="AM9" i="18"/>
  <c r="AM8" i="18"/>
  <c r="AB8" i="18"/>
  <c r="AM7" i="18"/>
  <c r="AM6" i="18"/>
  <c r="AB86" i="16"/>
  <c r="AA86" i="16"/>
  <c r="AB84" i="16"/>
  <c r="AA84" i="16"/>
  <c r="AB83" i="16"/>
  <c r="AA83" i="16"/>
  <c r="AB81" i="16"/>
  <c r="AA81" i="16"/>
  <c r="AB77" i="16"/>
  <c r="AA76" i="16"/>
  <c r="AA77" i="16" s="1"/>
  <c r="AF13" i="16" s="1"/>
  <c r="AA72" i="16"/>
  <c r="AF12" i="16" s="1"/>
  <c r="AB64" i="16"/>
  <c r="AA64" i="16"/>
  <c r="AB63" i="16"/>
  <c r="AA63" i="16"/>
  <c r="AB62" i="16"/>
  <c r="AA62" i="16"/>
  <c r="AB61" i="16"/>
  <c r="AA61" i="16"/>
  <c r="AB60" i="16"/>
  <c r="AA60" i="16"/>
  <c r="AB55" i="16"/>
  <c r="AA55" i="16"/>
  <c r="AA54" i="16"/>
  <c r="AB52" i="16"/>
  <c r="AA52" i="16"/>
  <c r="AB51" i="16"/>
  <c r="AA51" i="16"/>
  <c r="AB50" i="16"/>
  <c r="AA50" i="16"/>
  <c r="AB49" i="16"/>
  <c r="AA49" i="16"/>
  <c r="AB45" i="16"/>
  <c r="AA45" i="16"/>
  <c r="AB44" i="16"/>
  <c r="AA44" i="16"/>
  <c r="AB39" i="16"/>
  <c r="AA39" i="16"/>
  <c r="AB38" i="16"/>
  <c r="AA38" i="16"/>
  <c r="AB37" i="16"/>
  <c r="AA37" i="16"/>
  <c r="AB36" i="16"/>
  <c r="AA36" i="16"/>
  <c r="AB35" i="16"/>
  <c r="AA35" i="16"/>
  <c r="AB34" i="16"/>
  <c r="AA34" i="16"/>
  <c r="AA33" i="16"/>
  <c r="AB32" i="16"/>
  <c r="AA32" i="16"/>
  <c r="AB31" i="16"/>
  <c r="AA31" i="16"/>
  <c r="AB30" i="16"/>
  <c r="AA30" i="16"/>
  <c r="AB25" i="16"/>
  <c r="AA25" i="16"/>
  <c r="AB24" i="16"/>
  <c r="AA24" i="16"/>
  <c r="AB23" i="16"/>
  <c r="AA23" i="16"/>
  <c r="AB22" i="16"/>
  <c r="AB26" i="16" s="1"/>
  <c r="AA22" i="16"/>
  <c r="AB17" i="16"/>
  <c r="AA17" i="16"/>
  <c r="AI15" i="16"/>
  <c r="AI14" i="16"/>
  <c r="AI13" i="16"/>
  <c r="AB13" i="16"/>
  <c r="AA13" i="16"/>
  <c r="AI12" i="16"/>
  <c r="AI11" i="16"/>
  <c r="AI10" i="16"/>
  <c r="AI9" i="16"/>
  <c r="AB9" i="16"/>
  <c r="AA9" i="16"/>
  <c r="AI8" i="16"/>
  <c r="AB7" i="16"/>
  <c r="AB86" i="14"/>
  <c r="AA86" i="14"/>
  <c r="AB84" i="14"/>
  <c r="AA84" i="14"/>
  <c r="AB83" i="14"/>
  <c r="AA83" i="14"/>
  <c r="AB81" i="14"/>
  <c r="AA81" i="14"/>
  <c r="AA75" i="14"/>
  <c r="AB74" i="14"/>
  <c r="AB76" i="14" s="1"/>
  <c r="AA74" i="14"/>
  <c r="AB68" i="14"/>
  <c r="AA68" i="14"/>
  <c r="AB67" i="14"/>
  <c r="AA67" i="14"/>
  <c r="AB66" i="14"/>
  <c r="AB69" i="14" s="1"/>
  <c r="AA66" i="14"/>
  <c r="AA69" i="14" s="1"/>
  <c r="AF10" i="14" s="1"/>
  <c r="AB61" i="14"/>
  <c r="AA61" i="14"/>
  <c r="AB60" i="14"/>
  <c r="AA60" i="14"/>
  <c r="AB59" i="14"/>
  <c r="AA59" i="14"/>
  <c r="AB58" i="14"/>
  <c r="AA58" i="14"/>
  <c r="AB57" i="14"/>
  <c r="AA57" i="14"/>
  <c r="AB56" i="14"/>
  <c r="AA56" i="14"/>
  <c r="AB49" i="14"/>
  <c r="AA49" i="14"/>
  <c r="AB48" i="14"/>
  <c r="AA48" i="14"/>
  <c r="AB47" i="14"/>
  <c r="AA47" i="14"/>
  <c r="AB46" i="14"/>
  <c r="AA46" i="14"/>
  <c r="AB45" i="14"/>
  <c r="AA45" i="14"/>
  <c r="AB44" i="14"/>
  <c r="AA44" i="14"/>
  <c r="AB37" i="14"/>
  <c r="AA37" i="14"/>
  <c r="AB36" i="14"/>
  <c r="AA36" i="14"/>
  <c r="AB35" i="14"/>
  <c r="AA35" i="14"/>
  <c r="AB33" i="14"/>
  <c r="AA33" i="14"/>
  <c r="AB26" i="14"/>
  <c r="AA26" i="14"/>
  <c r="AB25" i="14"/>
  <c r="AA25" i="14"/>
  <c r="AB24" i="14"/>
  <c r="AA24" i="14"/>
  <c r="AB23" i="14"/>
  <c r="AA23" i="14"/>
  <c r="AB18" i="14"/>
  <c r="AA18" i="14"/>
  <c r="AB14" i="14"/>
  <c r="AA14" i="14"/>
  <c r="AI13" i="14"/>
  <c r="AI12" i="14"/>
  <c r="AI11" i="14"/>
  <c r="AI10" i="14"/>
  <c r="AB10" i="14"/>
  <c r="AB20" i="14" s="1"/>
  <c r="AA10" i="14"/>
  <c r="AI9" i="14"/>
  <c r="AI8" i="14"/>
  <c r="AI7" i="14"/>
  <c r="AI6" i="14"/>
  <c r="AB88" i="13"/>
  <c r="AA88" i="13"/>
  <c r="AB86" i="13"/>
  <c r="AA86" i="13"/>
  <c r="AB85" i="13"/>
  <c r="AA85" i="13"/>
  <c r="AB83" i="13"/>
  <c r="AB89" i="13" s="1"/>
  <c r="AA83" i="13"/>
  <c r="AB77" i="13"/>
  <c r="AA77" i="13"/>
  <c r="AB76" i="13"/>
  <c r="AB78" i="13" s="1"/>
  <c r="AA76" i="13"/>
  <c r="AB70" i="13"/>
  <c r="AA70" i="13"/>
  <c r="AB69" i="13"/>
  <c r="AA69" i="13"/>
  <c r="AB68" i="13"/>
  <c r="AA68" i="13"/>
  <c r="AA71" i="13" s="1"/>
  <c r="AF10" i="13" s="1"/>
  <c r="AB63" i="13"/>
  <c r="AA63" i="13"/>
  <c r="AB62" i="13"/>
  <c r="AA62" i="13"/>
  <c r="AB61" i="13"/>
  <c r="AA61" i="13"/>
  <c r="AB60" i="13"/>
  <c r="AA60" i="13"/>
  <c r="AB56" i="13"/>
  <c r="AA56" i="13"/>
  <c r="AB55" i="13"/>
  <c r="AA55" i="13"/>
  <c r="AB49" i="13"/>
  <c r="AA49" i="13"/>
  <c r="AB48" i="13"/>
  <c r="AA48" i="13"/>
  <c r="AB47" i="13"/>
  <c r="AA47" i="13"/>
  <c r="AB46" i="13"/>
  <c r="AA46" i="13"/>
  <c r="AB45" i="13"/>
  <c r="AA45" i="13"/>
  <c r="AB44" i="13"/>
  <c r="AA44" i="13"/>
  <c r="AB37" i="13"/>
  <c r="AA37" i="13"/>
  <c r="AB36" i="13"/>
  <c r="AA36" i="13"/>
  <c r="AB35" i="13"/>
  <c r="AA35" i="13"/>
  <c r="AB34" i="13"/>
  <c r="AA34" i="13"/>
  <c r="AB33" i="13"/>
  <c r="AA33" i="13"/>
  <c r="AB27" i="13"/>
  <c r="AA27" i="13"/>
  <c r="AB26" i="13"/>
  <c r="AA26" i="13"/>
  <c r="AB25" i="13"/>
  <c r="AA25" i="13"/>
  <c r="AB24" i="13"/>
  <c r="AA24" i="13"/>
  <c r="AB18" i="13"/>
  <c r="AA18" i="13"/>
  <c r="AI14" i="13"/>
  <c r="AB14" i="13"/>
  <c r="AA14" i="13"/>
  <c r="AI12" i="13"/>
  <c r="AI11" i="13"/>
  <c r="AI10" i="13"/>
  <c r="AB10" i="13"/>
  <c r="AA10" i="13"/>
  <c r="AI9" i="13"/>
  <c r="AI8" i="13"/>
  <c r="AI7" i="13"/>
  <c r="AI6" i="13"/>
  <c r="AB76" i="12"/>
  <c r="AA76" i="12"/>
  <c r="AB75" i="12"/>
  <c r="AA75" i="12"/>
  <c r="AB73" i="12"/>
  <c r="AA73" i="12"/>
  <c r="AB67" i="12"/>
  <c r="AA67" i="12"/>
  <c r="AB66" i="12"/>
  <c r="AA66" i="12"/>
  <c r="AA68" i="12" s="1"/>
  <c r="AF11" i="12" s="1"/>
  <c r="AB61" i="12"/>
  <c r="AA61" i="12"/>
  <c r="AB60" i="12"/>
  <c r="AA60" i="12"/>
  <c r="AB59" i="12"/>
  <c r="AA59" i="12"/>
  <c r="AB54" i="12"/>
  <c r="AA54" i="12"/>
  <c r="AB53" i="12"/>
  <c r="AA53" i="12"/>
  <c r="AB51" i="12"/>
  <c r="AA51" i="12"/>
  <c r="AB50" i="12"/>
  <c r="AA50" i="12"/>
  <c r="AB49" i="12"/>
  <c r="AA49" i="12"/>
  <c r="AB48" i="12"/>
  <c r="AA48" i="12"/>
  <c r="AB47" i="12"/>
  <c r="AA47" i="12"/>
  <c r="AB46" i="12"/>
  <c r="AA46" i="12"/>
  <c r="AA45" i="12"/>
  <c r="AB44" i="12"/>
  <c r="AA44" i="12"/>
  <c r="AB43" i="12"/>
  <c r="AA43" i="12"/>
  <c r="AB42" i="12"/>
  <c r="AA42" i="12"/>
  <c r="AB41" i="12"/>
  <c r="AA41" i="12"/>
  <c r="AB34" i="12"/>
  <c r="AA34" i="12"/>
  <c r="AB33" i="12"/>
  <c r="AA33" i="12"/>
  <c r="AB32" i="12"/>
  <c r="AA32" i="12"/>
  <c r="AB26" i="12"/>
  <c r="AA26" i="12"/>
  <c r="AB25" i="12"/>
  <c r="AA25" i="12"/>
  <c r="AB24" i="12"/>
  <c r="AA24" i="12"/>
  <c r="AB23" i="12"/>
  <c r="AA23" i="12"/>
  <c r="AB18" i="12"/>
  <c r="AA18" i="12"/>
  <c r="AB14" i="12"/>
  <c r="AA14" i="12"/>
  <c r="AI13" i="12"/>
  <c r="AI12" i="12"/>
  <c r="AI11" i="12"/>
  <c r="AI10" i="12"/>
  <c r="AB10" i="12"/>
  <c r="AA10" i="12"/>
  <c r="AI9" i="12"/>
  <c r="AI8" i="12"/>
  <c r="AB8" i="12"/>
  <c r="AI7" i="12"/>
  <c r="AI6" i="12"/>
  <c r="AB81" i="11"/>
  <c r="AA81" i="11"/>
  <c r="AB79" i="11"/>
  <c r="AA79" i="11"/>
  <c r="AB78" i="11"/>
  <c r="AA78" i="11"/>
  <c r="AB76" i="11"/>
  <c r="AA76" i="11"/>
  <c r="AB70" i="11"/>
  <c r="AA70" i="11"/>
  <c r="AB69" i="11"/>
  <c r="AB71" i="11" s="1"/>
  <c r="AA69" i="11"/>
  <c r="AB64" i="11"/>
  <c r="AA63" i="11"/>
  <c r="AA62" i="11"/>
  <c r="AA61" i="11"/>
  <c r="AB54" i="11"/>
  <c r="AA54" i="11"/>
  <c r="AB53" i="11"/>
  <c r="AA53" i="11"/>
  <c r="AB52" i="11"/>
  <c r="AB51" i="11"/>
  <c r="AA51" i="11"/>
  <c r="AB50" i="11"/>
  <c r="AA50" i="11"/>
  <c r="AB48" i="11"/>
  <c r="AA48" i="11"/>
  <c r="AB47" i="11"/>
  <c r="AA47" i="11"/>
  <c r="AB46" i="11"/>
  <c r="AA46" i="11"/>
  <c r="AB45" i="11"/>
  <c r="AA45" i="11"/>
  <c r="AB44" i="11"/>
  <c r="AA44" i="11"/>
  <c r="AB43" i="11"/>
  <c r="AA43" i="11"/>
  <c r="AB36" i="11"/>
  <c r="AA36" i="11"/>
  <c r="AB35" i="11"/>
  <c r="AA35" i="11"/>
  <c r="AB34" i="11"/>
  <c r="AA34" i="11"/>
  <c r="AB33" i="11"/>
  <c r="AA33" i="11"/>
  <c r="AB32" i="11"/>
  <c r="AA32" i="11"/>
  <c r="AB26" i="11"/>
  <c r="AA26" i="11"/>
  <c r="AB25" i="11"/>
  <c r="AA25" i="11"/>
  <c r="AB24" i="11"/>
  <c r="AA24" i="11"/>
  <c r="AB23" i="11"/>
  <c r="AA23" i="11"/>
  <c r="AB18" i="11"/>
  <c r="AA18" i="11"/>
  <c r="AB14" i="11"/>
  <c r="AA14" i="11"/>
  <c r="AI13" i="11"/>
  <c r="AI12" i="11"/>
  <c r="AI11" i="11"/>
  <c r="AI10" i="11"/>
  <c r="AB10" i="11"/>
  <c r="AA10" i="11"/>
  <c r="AI9" i="11"/>
  <c r="AI8" i="11"/>
  <c r="AB8" i="11"/>
  <c r="AI7" i="11"/>
  <c r="AI6" i="11"/>
  <c r="AB80" i="10"/>
  <c r="AA80" i="10"/>
  <c r="AB78" i="10"/>
  <c r="AA78" i="10"/>
  <c r="AB77" i="10"/>
  <c r="AA77" i="10"/>
  <c r="AB75" i="10"/>
  <c r="AA75" i="10"/>
  <c r="AB69" i="10"/>
  <c r="AA69" i="10"/>
  <c r="AB68" i="10"/>
  <c r="AA68" i="10"/>
  <c r="AB67" i="10"/>
  <c r="AA67" i="10"/>
  <c r="AB61" i="10"/>
  <c r="AA61" i="10"/>
  <c r="AB60" i="10"/>
  <c r="AA60" i="10"/>
  <c r="AB59" i="10"/>
  <c r="AA59" i="10"/>
  <c r="AB53" i="10"/>
  <c r="AA53" i="10"/>
  <c r="AB52" i="10"/>
  <c r="AA52" i="10"/>
  <c r="AB50" i="10"/>
  <c r="AA50" i="10"/>
  <c r="AB49" i="10"/>
  <c r="AA49" i="10"/>
  <c r="AB47" i="10"/>
  <c r="AA47" i="10"/>
  <c r="AB46" i="10"/>
  <c r="AA46" i="10"/>
  <c r="AB45" i="10"/>
  <c r="AA45" i="10"/>
  <c r="AB44" i="10"/>
  <c r="AA44" i="10"/>
  <c r="AB43" i="10"/>
  <c r="AA43" i="10"/>
  <c r="AB42" i="10"/>
  <c r="AA42" i="10"/>
  <c r="AB35" i="10"/>
  <c r="AA35" i="10"/>
  <c r="AB34" i="10"/>
  <c r="AA34" i="10"/>
  <c r="AB33" i="10"/>
  <c r="AA33" i="10"/>
  <c r="AB32" i="10"/>
  <c r="AA32" i="10"/>
  <c r="AB26" i="10"/>
  <c r="AA26" i="10"/>
  <c r="AB25" i="10"/>
  <c r="AA25" i="10"/>
  <c r="AB24" i="10"/>
  <c r="AA24" i="10"/>
  <c r="AB23" i="10"/>
  <c r="AA23" i="10"/>
  <c r="AB18" i="10"/>
  <c r="AA18" i="10"/>
  <c r="AB14" i="10"/>
  <c r="AA14" i="10"/>
  <c r="AI13" i="10"/>
  <c r="AI12" i="10"/>
  <c r="AI11" i="10"/>
  <c r="AI10" i="10"/>
  <c r="AB10" i="10"/>
  <c r="AA10" i="10"/>
  <c r="AI9" i="10"/>
  <c r="AI8" i="10"/>
  <c r="AB8" i="10"/>
  <c r="AI7" i="10"/>
  <c r="AI6" i="10"/>
  <c r="AB83" i="9"/>
  <c r="AA83" i="9"/>
  <c r="AB81" i="9"/>
  <c r="AA81" i="9"/>
  <c r="AB80" i="9"/>
  <c r="AA80" i="9"/>
  <c r="AB78" i="9"/>
  <c r="AA78" i="9"/>
  <c r="AA73" i="9"/>
  <c r="AA72" i="9"/>
  <c r="AB66" i="9"/>
  <c r="AA66" i="9"/>
  <c r="AB65" i="9"/>
  <c r="AA65" i="9"/>
  <c r="AB64" i="9"/>
  <c r="AA64" i="9"/>
  <c r="AB59" i="9"/>
  <c r="AA59" i="9"/>
  <c r="AB58" i="9"/>
  <c r="AA58" i="9"/>
  <c r="AB57" i="9"/>
  <c r="AA57" i="9"/>
  <c r="AB56" i="9"/>
  <c r="AA56" i="9"/>
  <c r="AB55" i="9"/>
  <c r="AA55" i="9"/>
  <c r="AB54" i="9"/>
  <c r="AA54" i="9"/>
  <c r="AB53" i="9"/>
  <c r="AA53" i="9"/>
  <c r="AB47" i="9"/>
  <c r="AA47" i="9"/>
  <c r="AB46" i="9"/>
  <c r="AA46" i="9"/>
  <c r="AB45" i="9"/>
  <c r="AA45" i="9"/>
  <c r="AB44" i="9"/>
  <c r="AA44" i="9"/>
  <c r="AB43" i="9"/>
  <c r="AA43" i="9"/>
  <c r="AB42" i="9"/>
  <c r="AA42" i="9"/>
  <c r="AB35" i="9"/>
  <c r="AA35" i="9"/>
  <c r="AB34" i="9"/>
  <c r="AA34" i="9"/>
  <c r="AB33" i="9"/>
  <c r="AA33" i="9"/>
  <c r="AB32" i="9"/>
  <c r="AA32" i="9"/>
  <c r="AB31" i="9"/>
  <c r="AA31" i="9"/>
  <c r="AB26" i="9"/>
  <c r="AA26" i="9"/>
  <c r="AB25" i="9"/>
  <c r="AA25" i="9"/>
  <c r="AB24" i="9"/>
  <c r="AA24" i="9"/>
  <c r="AB23" i="9"/>
  <c r="AA23" i="9"/>
  <c r="AB18" i="9"/>
  <c r="AA18" i="9"/>
  <c r="AB14" i="9"/>
  <c r="AA14" i="9"/>
  <c r="AI13" i="9"/>
  <c r="AI12" i="9"/>
  <c r="AI11" i="9"/>
  <c r="AI10" i="9"/>
  <c r="AB10" i="9"/>
  <c r="AA10" i="9"/>
  <c r="AI9" i="9"/>
  <c r="AI8" i="9"/>
  <c r="AB8" i="9"/>
  <c r="AI7" i="9"/>
  <c r="AI6" i="9"/>
  <c r="AB84" i="8"/>
  <c r="AA84" i="8"/>
  <c r="AB82" i="8"/>
  <c r="AA82" i="8"/>
  <c r="AB81" i="8"/>
  <c r="AA81" i="8"/>
  <c r="AB79" i="8"/>
  <c r="AA79" i="8"/>
  <c r="AA73" i="8"/>
  <c r="AB74" i="8"/>
  <c r="AA72" i="8"/>
  <c r="AB66" i="8"/>
  <c r="AA66" i="8"/>
  <c r="AB65" i="8"/>
  <c r="AA65" i="8"/>
  <c r="AB64" i="8"/>
  <c r="AA64" i="8"/>
  <c r="AB59" i="8"/>
  <c r="AA59" i="8"/>
  <c r="AB58" i="8"/>
  <c r="AA58" i="8"/>
  <c r="AB57" i="8"/>
  <c r="AA57" i="8"/>
  <c r="AB56" i="8"/>
  <c r="AA56" i="8"/>
  <c r="AB55" i="8"/>
  <c r="AA55" i="8"/>
  <c r="AB54" i="8"/>
  <c r="AA54" i="8"/>
  <c r="AB48" i="8"/>
  <c r="AA48" i="8"/>
  <c r="AB47" i="8"/>
  <c r="AA47" i="8"/>
  <c r="AB46" i="8"/>
  <c r="AA46" i="8"/>
  <c r="AB45" i="8"/>
  <c r="AA45" i="8"/>
  <c r="AB44" i="8"/>
  <c r="AA44" i="8"/>
  <c r="AA49" i="8" s="1"/>
  <c r="AB43" i="8"/>
  <c r="AA43" i="8"/>
  <c r="AB36" i="8"/>
  <c r="AA36" i="8"/>
  <c r="AB35" i="8"/>
  <c r="AA35" i="8"/>
  <c r="AB34" i="8"/>
  <c r="AA34" i="8"/>
  <c r="AB33" i="8"/>
  <c r="AA33" i="8"/>
  <c r="AB32" i="8"/>
  <c r="AA32" i="8"/>
  <c r="AB27" i="8"/>
  <c r="AA27" i="8"/>
  <c r="AB26" i="8"/>
  <c r="AA26" i="8"/>
  <c r="AB25" i="8"/>
  <c r="AA25" i="8"/>
  <c r="AB24" i="8"/>
  <c r="AA24" i="8"/>
  <c r="AB18" i="8"/>
  <c r="AA18" i="8"/>
  <c r="AI14" i="8"/>
  <c r="AB14" i="8"/>
  <c r="AA14" i="8"/>
  <c r="AI12" i="8"/>
  <c r="AI11" i="8"/>
  <c r="AI10" i="8"/>
  <c r="AB10" i="8"/>
  <c r="AA10" i="8"/>
  <c r="AI9" i="8"/>
  <c r="AI8" i="8"/>
  <c r="AB8" i="8"/>
  <c r="AI7" i="8"/>
  <c r="AI6" i="8"/>
  <c r="AB83" i="7"/>
  <c r="AA83" i="7"/>
  <c r="AB81" i="7"/>
  <c r="AA81" i="7"/>
  <c r="AB80" i="7"/>
  <c r="AA80" i="7"/>
  <c r="AB78" i="7"/>
  <c r="AA78" i="7"/>
  <c r="AA84" i="7" s="1"/>
  <c r="AF12" i="7" s="1"/>
  <c r="AB72" i="7"/>
  <c r="AA72" i="7"/>
  <c r="AA73" i="7" s="1"/>
  <c r="AF11" i="7" s="1"/>
  <c r="AB71" i="7"/>
  <c r="AA71" i="7"/>
  <c r="AB65" i="7"/>
  <c r="AA65" i="7"/>
  <c r="AB64" i="7"/>
  <c r="AA64" i="7"/>
  <c r="AB63" i="7"/>
  <c r="AA63" i="7"/>
  <c r="AA66" i="7" s="1"/>
  <c r="AF10" i="7" s="1"/>
  <c r="AB57" i="7"/>
  <c r="AA57" i="7"/>
  <c r="AB56" i="7"/>
  <c r="AA56" i="7"/>
  <c r="AB55" i="7"/>
  <c r="AA55" i="7"/>
  <c r="AB54" i="7"/>
  <c r="AA54" i="7"/>
  <c r="AB53" i="7"/>
  <c r="AA53" i="7"/>
  <c r="AB47" i="7"/>
  <c r="AA47" i="7"/>
  <c r="AB46" i="7"/>
  <c r="AA46" i="7"/>
  <c r="AB45" i="7"/>
  <c r="AA45" i="7"/>
  <c r="AB44" i="7"/>
  <c r="AA44" i="7"/>
  <c r="AB43" i="7"/>
  <c r="AA43" i="7"/>
  <c r="AB42" i="7"/>
  <c r="AA42" i="7"/>
  <c r="AB36" i="7"/>
  <c r="AA36" i="7"/>
  <c r="AB35" i="7"/>
  <c r="AA35" i="7"/>
  <c r="AB34" i="7"/>
  <c r="AA34" i="7"/>
  <c r="AB33" i="7"/>
  <c r="AA33" i="7"/>
  <c r="AB32" i="7"/>
  <c r="AA32" i="7"/>
  <c r="AB27" i="7"/>
  <c r="AA27" i="7"/>
  <c r="AB26" i="7"/>
  <c r="AA26" i="7"/>
  <c r="AB25" i="7"/>
  <c r="AA25" i="7"/>
  <c r="AB24" i="7"/>
  <c r="AB28" i="7" s="1"/>
  <c r="AA24" i="7"/>
  <c r="AB18" i="7"/>
  <c r="AA18" i="7"/>
  <c r="AI14" i="7"/>
  <c r="AB14" i="7"/>
  <c r="AA14" i="7"/>
  <c r="AI12" i="7"/>
  <c r="AI11" i="7"/>
  <c r="AI10" i="7"/>
  <c r="AB10" i="7"/>
  <c r="AA10" i="7"/>
  <c r="AA20" i="7" s="1"/>
  <c r="AF6" i="7" s="1"/>
  <c r="AI9" i="7"/>
  <c r="AI8" i="7"/>
  <c r="AB8" i="7"/>
  <c r="AI7" i="7"/>
  <c r="AI6" i="7"/>
  <c r="AB101" i="6"/>
  <c r="AA101" i="6"/>
  <c r="AB100" i="6"/>
  <c r="AA100" i="6"/>
  <c r="AB98" i="6"/>
  <c r="AA98" i="6"/>
  <c r="AB97" i="6"/>
  <c r="AA97" i="6"/>
  <c r="AB95" i="6"/>
  <c r="AA95" i="6"/>
  <c r="AA88" i="6"/>
  <c r="AB87" i="6"/>
  <c r="AB89" i="6" s="1"/>
  <c r="AA87" i="6"/>
  <c r="AB81" i="6"/>
  <c r="AA81" i="6"/>
  <c r="AB80" i="6"/>
  <c r="AA80" i="6"/>
  <c r="AB79" i="6"/>
  <c r="AB82" i="6" s="1"/>
  <c r="AA79" i="6"/>
  <c r="AA82" i="6" s="1"/>
  <c r="AF10" i="6" s="1"/>
  <c r="AB73" i="6"/>
  <c r="AA73" i="6"/>
  <c r="AB69" i="6"/>
  <c r="AA69" i="6"/>
  <c r="AB68" i="6"/>
  <c r="AA68" i="6"/>
  <c r="AB67" i="6"/>
  <c r="AA67" i="6"/>
  <c r="AA62" i="6"/>
  <c r="AB49" i="6"/>
  <c r="AA49" i="6"/>
  <c r="AB48" i="6"/>
  <c r="AA48" i="6"/>
  <c r="AB47" i="6"/>
  <c r="AA47" i="6"/>
  <c r="AB46" i="6"/>
  <c r="AA46" i="6"/>
  <c r="AB39" i="6"/>
  <c r="AB38" i="6"/>
  <c r="AB37" i="6"/>
  <c r="AA37" i="6"/>
  <c r="AB36" i="6"/>
  <c r="AA36" i="6"/>
  <c r="AB35" i="6"/>
  <c r="AA35" i="6"/>
  <c r="AB34" i="6"/>
  <c r="AA34" i="6"/>
  <c r="AB33" i="6"/>
  <c r="AA33" i="6"/>
  <c r="AB27" i="6"/>
  <c r="AA27" i="6"/>
  <c r="AB26" i="6"/>
  <c r="AA26" i="6"/>
  <c r="AB25" i="6"/>
  <c r="AA25" i="6"/>
  <c r="AB24" i="6"/>
  <c r="AA24" i="6"/>
  <c r="AB18" i="6"/>
  <c r="AA18" i="6"/>
  <c r="AI14" i="6"/>
  <c r="AB14" i="6"/>
  <c r="AA14" i="6"/>
  <c r="AI12" i="6"/>
  <c r="AI11" i="6"/>
  <c r="AI10" i="6"/>
  <c r="AB10" i="6"/>
  <c r="AA10" i="6"/>
  <c r="AA20" i="6" s="1"/>
  <c r="AF6" i="6" s="1"/>
  <c r="AI9" i="6"/>
  <c r="AI8" i="6"/>
  <c r="AB8" i="6"/>
  <c r="AI7" i="6"/>
  <c r="AI6" i="6"/>
  <c r="AB101" i="5"/>
  <c r="AA101" i="5"/>
  <c r="AB100" i="5"/>
  <c r="AA100" i="5"/>
  <c r="AB98" i="5"/>
  <c r="AA98" i="5"/>
  <c r="AB97" i="5"/>
  <c r="AA97" i="5"/>
  <c r="AB95" i="5"/>
  <c r="AA95" i="5"/>
  <c r="AA88" i="5"/>
  <c r="AB87" i="5"/>
  <c r="AB89" i="5" s="1"/>
  <c r="AA87" i="5"/>
  <c r="AB81" i="5"/>
  <c r="AA81" i="5"/>
  <c r="AB80" i="5"/>
  <c r="AA80" i="5"/>
  <c r="AB79" i="5"/>
  <c r="AA79" i="5"/>
  <c r="AB73" i="5"/>
  <c r="AA73" i="5"/>
  <c r="AB69" i="5"/>
  <c r="AA69" i="5"/>
  <c r="AB68" i="5"/>
  <c r="AA68" i="5"/>
  <c r="AB67" i="5"/>
  <c r="AA67" i="5"/>
  <c r="AA62" i="5"/>
  <c r="AB49" i="5"/>
  <c r="AA49" i="5"/>
  <c r="AB48" i="5"/>
  <c r="AA48" i="5"/>
  <c r="AB47" i="5"/>
  <c r="AA47" i="5"/>
  <c r="AB46" i="5"/>
  <c r="AA46" i="5"/>
  <c r="AB39" i="5"/>
  <c r="AB38" i="5"/>
  <c r="AB37" i="5"/>
  <c r="AA37" i="5"/>
  <c r="AB36" i="5"/>
  <c r="AA36" i="5"/>
  <c r="AB35" i="5"/>
  <c r="AA35" i="5"/>
  <c r="AB34" i="5"/>
  <c r="AA34" i="5"/>
  <c r="AB33" i="5"/>
  <c r="AA33" i="5"/>
  <c r="AB27" i="5"/>
  <c r="AA27" i="5"/>
  <c r="AB26" i="5"/>
  <c r="AA26" i="5"/>
  <c r="AB25" i="5"/>
  <c r="AA25" i="5"/>
  <c r="AB24" i="5"/>
  <c r="AA24" i="5"/>
  <c r="AB18" i="5"/>
  <c r="AA18" i="5"/>
  <c r="AI14" i="5"/>
  <c r="AB14" i="5"/>
  <c r="AA14" i="5"/>
  <c r="AI12" i="5"/>
  <c r="AI11" i="5"/>
  <c r="AI10" i="5"/>
  <c r="AB10" i="5"/>
  <c r="AA10" i="5"/>
  <c r="AI9" i="5"/>
  <c r="AI8" i="5"/>
  <c r="AB8" i="5"/>
  <c r="AI7" i="5"/>
  <c r="AI6" i="5"/>
  <c r="AB100" i="4"/>
  <c r="AA100" i="4"/>
  <c r="AB99" i="4"/>
  <c r="AA99" i="4"/>
  <c r="AB97" i="4"/>
  <c r="AA97" i="4"/>
  <c r="AB96" i="4"/>
  <c r="AA96" i="4"/>
  <c r="AB94" i="4"/>
  <c r="AA94" i="4"/>
  <c r="AA87" i="4"/>
  <c r="AB86" i="4"/>
  <c r="AB88" i="4" s="1"/>
  <c r="AA86" i="4"/>
  <c r="AB80" i="4"/>
  <c r="AA80" i="4"/>
  <c r="AB79" i="4"/>
  <c r="AA79" i="4"/>
  <c r="AB78" i="4"/>
  <c r="AA78" i="4"/>
  <c r="AB72" i="4"/>
  <c r="AA72" i="4"/>
  <c r="AB68" i="4"/>
  <c r="AA68" i="4"/>
  <c r="AB67" i="4"/>
  <c r="AA67" i="4"/>
  <c r="AB66" i="4"/>
  <c r="AA66" i="4"/>
  <c r="AA61" i="4"/>
  <c r="AA48" i="4"/>
  <c r="AA47" i="4"/>
  <c r="AA46" i="4"/>
  <c r="AA45" i="4"/>
  <c r="AB38" i="4"/>
  <c r="AB37" i="4"/>
  <c r="AB36" i="4"/>
  <c r="AA36" i="4"/>
  <c r="AB35" i="4"/>
  <c r="AA35" i="4"/>
  <c r="AB34" i="4"/>
  <c r="AA34" i="4"/>
  <c r="AB33" i="4"/>
  <c r="AA33" i="4"/>
  <c r="AB32" i="4"/>
  <c r="AA32" i="4"/>
  <c r="AB26" i="4"/>
  <c r="AA26" i="4"/>
  <c r="AB25" i="4"/>
  <c r="AA25" i="4"/>
  <c r="AB24" i="4"/>
  <c r="AA24" i="4"/>
  <c r="AB23" i="4"/>
  <c r="AA23" i="4"/>
  <c r="AB18" i="4"/>
  <c r="AA18" i="4"/>
  <c r="AB14" i="4"/>
  <c r="AA14" i="4"/>
  <c r="AI13" i="4"/>
  <c r="AI12" i="4"/>
  <c r="AI11" i="4"/>
  <c r="AI10" i="4"/>
  <c r="AB10" i="4"/>
  <c r="AA10" i="4"/>
  <c r="AI9" i="4"/>
  <c r="AI8" i="4"/>
  <c r="AB8" i="4"/>
  <c r="AI7" i="4"/>
  <c r="AI6" i="4"/>
  <c r="AB98" i="3"/>
  <c r="AA98" i="3"/>
  <c r="AB97" i="3"/>
  <c r="AA97" i="3"/>
  <c r="AB95" i="3"/>
  <c r="AA95" i="3"/>
  <c r="AB94" i="3"/>
  <c r="AA94" i="3"/>
  <c r="AB92" i="3"/>
  <c r="AA92" i="3"/>
  <c r="AA85" i="3"/>
  <c r="AA86" i="3" s="1"/>
  <c r="AF11" i="3" s="1"/>
  <c r="AB84" i="3"/>
  <c r="AB86" i="3" s="1"/>
  <c r="AA84" i="3"/>
  <c r="AB78" i="3"/>
  <c r="AA78" i="3"/>
  <c r="AB77" i="3"/>
  <c r="AA77" i="3"/>
  <c r="AB76" i="3"/>
  <c r="AA76" i="3"/>
  <c r="AB70" i="3"/>
  <c r="AA70" i="3"/>
  <c r="AB66" i="3"/>
  <c r="AA66" i="3"/>
  <c r="AB65" i="3"/>
  <c r="AA65" i="3"/>
  <c r="AB64" i="3"/>
  <c r="AA64" i="3"/>
  <c r="AA60" i="3"/>
  <c r="AB47" i="3"/>
  <c r="AA47" i="3"/>
  <c r="AB46" i="3"/>
  <c r="AA46" i="3"/>
  <c r="AB45" i="3"/>
  <c r="AA45" i="3"/>
  <c r="AB44" i="3"/>
  <c r="AA44" i="3"/>
  <c r="AB38" i="3"/>
  <c r="AB37" i="3"/>
  <c r="AB36" i="3"/>
  <c r="AA36" i="3"/>
  <c r="AB35" i="3"/>
  <c r="AA35" i="3"/>
  <c r="AB34" i="3"/>
  <c r="AA34" i="3"/>
  <c r="AB33" i="3"/>
  <c r="AA33" i="3"/>
  <c r="AB32" i="3"/>
  <c r="AB40" i="3" s="1"/>
  <c r="AA32" i="3"/>
  <c r="AB26" i="3"/>
  <c r="AA26" i="3"/>
  <c r="AB25" i="3"/>
  <c r="AA25" i="3"/>
  <c r="AB24" i="3"/>
  <c r="AA24" i="3"/>
  <c r="AB23" i="3"/>
  <c r="AA23" i="3"/>
  <c r="AB18" i="3"/>
  <c r="AA18" i="3"/>
  <c r="AB14" i="3"/>
  <c r="AA14" i="3"/>
  <c r="AI13" i="3"/>
  <c r="AI12" i="3"/>
  <c r="AI11" i="3"/>
  <c r="AI10" i="3"/>
  <c r="AB10" i="3"/>
  <c r="AA10" i="3"/>
  <c r="AI9" i="3"/>
  <c r="AI8" i="3"/>
  <c r="AB8" i="3"/>
  <c r="AI7" i="3"/>
  <c r="AI6" i="3"/>
  <c r="AB101" i="2"/>
  <c r="AA101" i="2"/>
  <c r="AB100" i="2"/>
  <c r="AA100" i="2"/>
  <c r="AB98" i="2"/>
  <c r="AA98" i="2"/>
  <c r="AB97" i="2"/>
  <c r="AA97" i="2"/>
  <c r="AB95" i="2"/>
  <c r="AA95" i="2"/>
  <c r="AA88" i="2"/>
  <c r="AB87" i="2"/>
  <c r="AB89" i="2" s="1"/>
  <c r="AA87" i="2"/>
  <c r="AB81" i="2"/>
  <c r="AA81" i="2"/>
  <c r="AB80" i="2"/>
  <c r="AA80" i="2"/>
  <c r="AB79" i="2"/>
  <c r="AA79" i="2"/>
  <c r="AB73" i="2"/>
  <c r="AA73" i="2"/>
  <c r="AB69" i="2"/>
  <c r="AA69" i="2"/>
  <c r="AB68" i="2"/>
  <c r="AA68" i="2"/>
  <c r="AB67" i="2"/>
  <c r="AA67" i="2"/>
  <c r="AA62" i="2"/>
  <c r="AB49" i="2"/>
  <c r="AA49" i="2"/>
  <c r="AB48" i="2"/>
  <c r="AA48" i="2"/>
  <c r="AB47" i="2"/>
  <c r="AA47" i="2"/>
  <c r="AB46" i="2"/>
  <c r="AA46" i="2"/>
  <c r="AB39" i="2"/>
  <c r="AB38" i="2"/>
  <c r="AB37" i="2"/>
  <c r="AA37" i="2"/>
  <c r="AB36" i="2"/>
  <c r="AA36" i="2"/>
  <c r="AB35" i="2"/>
  <c r="AA35" i="2"/>
  <c r="AB34" i="2"/>
  <c r="AA34" i="2"/>
  <c r="AB33" i="2"/>
  <c r="AA33" i="2"/>
  <c r="AB27" i="2"/>
  <c r="AA27" i="2"/>
  <c r="AB26" i="2"/>
  <c r="AA26" i="2"/>
  <c r="AB25" i="2"/>
  <c r="AA25" i="2"/>
  <c r="AB24" i="2"/>
  <c r="AA24" i="2"/>
  <c r="AB18" i="2"/>
  <c r="AA18" i="2"/>
  <c r="AI14" i="2"/>
  <c r="AB14" i="2"/>
  <c r="AA14" i="2"/>
  <c r="AI12" i="2"/>
  <c r="AI11" i="2"/>
  <c r="AI10" i="2"/>
  <c r="AB10" i="2"/>
  <c r="AA10" i="2"/>
  <c r="AI9" i="2"/>
  <c r="AI8" i="2"/>
  <c r="AB8" i="2"/>
  <c r="AI7" i="2"/>
  <c r="AI6" i="2"/>
  <c r="AB20" i="18" l="1"/>
  <c r="AA20" i="18"/>
  <c r="AJ6" i="18" s="1"/>
  <c r="AB19" i="16"/>
  <c r="AA20" i="14"/>
  <c r="AF6" i="14" s="1"/>
  <c r="AA27" i="14"/>
  <c r="AF7" i="14" s="1"/>
  <c r="AA76" i="14"/>
  <c r="AF11" i="14" s="1"/>
  <c r="AB50" i="14"/>
  <c r="AA38" i="14"/>
  <c r="AF8" i="14" s="1"/>
  <c r="AA62" i="14"/>
  <c r="AB38" i="14"/>
  <c r="AB27" i="14"/>
  <c r="AB50" i="13"/>
  <c r="AB71" i="13"/>
  <c r="AB38" i="13"/>
  <c r="AA28" i="13"/>
  <c r="AF7" i="13" s="1"/>
  <c r="AB28" i="13"/>
  <c r="AB20" i="13"/>
  <c r="AB55" i="12"/>
  <c r="AA62" i="12"/>
  <c r="AF10" i="12" s="1"/>
  <c r="AB62" i="12"/>
  <c r="AB77" i="12"/>
  <c r="AA20" i="11"/>
  <c r="AF6" i="11" s="1"/>
  <c r="AA57" i="11"/>
  <c r="AF9" i="11" s="1"/>
  <c r="AA64" i="11"/>
  <c r="AF10" i="11" s="1"/>
  <c r="AI14" i="11"/>
  <c r="AB37" i="11"/>
  <c r="AA71" i="11"/>
  <c r="AF11" i="11" s="1"/>
  <c r="AB20" i="11"/>
  <c r="AA27" i="11"/>
  <c r="AF7" i="11" s="1"/>
  <c r="AF13" i="11" s="1"/>
  <c r="AB27" i="11"/>
  <c r="AB82" i="11"/>
  <c r="AB62" i="10"/>
  <c r="AB20" i="10"/>
  <c r="AA70" i="10"/>
  <c r="AF11" i="10" s="1"/>
  <c r="AB70" i="10"/>
  <c r="AA62" i="10"/>
  <c r="AF10" i="10" s="1"/>
  <c r="AA74" i="9"/>
  <c r="AF11" i="9" s="1"/>
  <c r="AB20" i="9"/>
  <c r="AB67" i="9"/>
  <c r="AA27" i="9"/>
  <c r="AF7" i="9" s="1"/>
  <c r="AA20" i="9"/>
  <c r="AF6" i="9" s="1"/>
  <c r="AB20" i="8"/>
  <c r="AI15" i="8"/>
  <c r="AB49" i="8"/>
  <c r="AB67" i="8"/>
  <c r="AA20" i="8"/>
  <c r="AF6" i="8" s="1"/>
  <c r="AA74" i="8"/>
  <c r="AF11" i="8" s="1"/>
  <c r="AA85" i="8"/>
  <c r="AF12" i="8" s="1"/>
  <c r="AA67" i="8"/>
  <c r="AF10" i="8" s="1"/>
  <c r="AB73" i="7"/>
  <c r="AB48" i="7"/>
  <c r="AA89" i="2"/>
  <c r="AF11" i="2" s="1"/>
  <c r="AI14" i="3"/>
  <c r="AB48" i="3"/>
  <c r="AA20" i="4"/>
  <c r="AF6" i="4" s="1"/>
  <c r="AB28" i="5"/>
  <c r="AB102" i="5"/>
  <c r="AA89" i="5"/>
  <c r="AF11" i="5" s="1"/>
  <c r="AB74" i="6"/>
  <c r="AB50" i="6"/>
  <c r="AB102" i="6"/>
  <c r="AA20" i="5"/>
  <c r="AF6" i="5" s="1"/>
  <c r="AB101" i="4"/>
  <c r="AB99" i="3"/>
  <c r="AB20" i="3"/>
  <c r="AB27" i="3"/>
  <c r="AB71" i="3"/>
  <c r="AI15" i="2"/>
  <c r="AA20" i="2"/>
  <c r="AF6" i="2" s="1"/>
  <c r="AA49" i="4"/>
  <c r="AB37" i="7"/>
  <c r="AA55" i="12"/>
  <c r="AF9" i="12" s="1"/>
  <c r="AA89" i="13"/>
  <c r="AF12" i="13" s="1"/>
  <c r="AA26" i="16"/>
  <c r="AF9" i="16" s="1"/>
  <c r="AB87" i="16"/>
  <c r="AC23" i="18"/>
  <c r="AA60" i="18"/>
  <c r="AJ10" i="18" s="1"/>
  <c r="AA28" i="2"/>
  <c r="AF7" i="2" s="1"/>
  <c r="AB82" i="2"/>
  <c r="AB41" i="5"/>
  <c r="AA74" i="6"/>
  <c r="AF9" i="6" s="1"/>
  <c r="AB85" i="8"/>
  <c r="AB60" i="9"/>
  <c r="AB56" i="10"/>
  <c r="AA37" i="11"/>
  <c r="AF8" i="11" s="1"/>
  <c r="AA82" i="11"/>
  <c r="AF12" i="11" s="1"/>
  <c r="AB28" i="2"/>
  <c r="AA27" i="3"/>
  <c r="AF7" i="3" s="1"/>
  <c r="AB79" i="3"/>
  <c r="AA88" i="4"/>
  <c r="AF11" i="4" s="1"/>
  <c r="AI15" i="6"/>
  <c r="AB20" i="7"/>
  <c r="AA36" i="9"/>
  <c r="AF8" i="9" s="1"/>
  <c r="AA48" i="9"/>
  <c r="AB27" i="12"/>
  <c r="AB35" i="12"/>
  <c r="AI15" i="13"/>
  <c r="AA64" i="13"/>
  <c r="AA19" i="16"/>
  <c r="AF8" i="16" s="1"/>
  <c r="AB65" i="16"/>
  <c r="AB20" i="6"/>
  <c r="AB20" i="2"/>
  <c r="AA41" i="2"/>
  <c r="AF8" i="2" s="1"/>
  <c r="AA102" i="2"/>
  <c r="AF12" i="2" s="1"/>
  <c r="AA27" i="4"/>
  <c r="AF7" i="4" s="1"/>
  <c r="AB28" i="6"/>
  <c r="AB41" i="6"/>
  <c r="AB58" i="7"/>
  <c r="AA60" i="8"/>
  <c r="AF9" i="8" s="1"/>
  <c r="AF14" i="8" s="1"/>
  <c r="AB48" i="9"/>
  <c r="AA35" i="12"/>
  <c r="AF8" i="12" s="1"/>
  <c r="AB68" i="12"/>
  <c r="AB64" i="13"/>
  <c r="AI14" i="14"/>
  <c r="AA87" i="14"/>
  <c r="AF12" i="14" s="1"/>
  <c r="AB56" i="16"/>
  <c r="AA50" i="14"/>
  <c r="AF9" i="14" s="1"/>
  <c r="AF13" i="14" s="1"/>
  <c r="AA40" i="3"/>
  <c r="AF8" i="3" s="1"/>
  <c r="AB27" i="4"/>
  <c r="AA73" i="4"/>
  <c r="AF9" i="4" s="1"/>
  <c r="AA81" i="4"/>
  <c r="AF10" i="4" s="1"/>
  <c r="AA41" i="5"/>
  <c r="AA37" i="7"/>
  <c r="AF8" i="7" s="1"/>
  <c r="AA58" i="7"/>
  <c r="AA28" i="8"/>
  <c r="AF7" i="8" s="1"/>
  <c r="AA67" i="9"/>
  <c r="AF10" i="9" s="1"/>
  <c r="AA27" i="10"/>
  <c r="AF7" i="10" s="1"/>
  <c r="AA36" i="10"/>
  <c r="AF8" i="10" s="1"/>
  <c r="AB20" i="12"/>
  <c r="AA77" i="12"/>
  <c r="AF12" i="12" s="1"/>
  <c r="AA78" i="13"/>
  <c r="AF11" i="13" s="1"/>
  <c r="AB87" i="14"/>
  <c r="AC33" i="18"/>
  <c r="AA102" i="6"/>
  <c r="AF12" i="6" s="1"/>
  <c r="AA50" i="2"/>
  <c r="AB81" i="4"/>
  <c r="AB50" i="5"/>
  <c r="AA74" i="5"/>
  <c r="AF9" i="5" s="1"/>
  <c r="AA82" i="5"/>
  <c r="AF10" i="5" s="1"/>
  <c r="AA89" i="6"/>
  <c r="AF11" i="6" s="1"/>
  <c r="AB66" i="7"/>
  <c r="AB37" i="8"/>
  <c r="AA84" i="9"/>
  <c r="AF12" i="9" s="1"/>
  <c r="AB27" i="10"/>
  <c r="AI14" i="12"/>
  <c r="AB50" i="2"/>
  <c r="AA74" i="2"/>
  <c r="AF9" i="2" s="1"/>
  <c r="AA82" i="2"/>
  <c r="AF10" i="2" s="1"/>
  <c r="AA20" i="3"/>
  <c r="AF6" i="3" s="1"/>
  <c r="AA48" i="3"/>
  <c r="AB40" i="4"/>
  <c r="AB82" i="5"/>
  <c r="AA41" i="6"/>
  <c r="AA50" i="6"/>
  <c r="AA48" i="7"/>
  <c r="AA37" i="8"/>
  <c r="AF8" i="8" s="1"/>
  <c r="AB84" i="9"/>
  <c r="AA56" i="10"/>
  <c r="AF9" i="10" s="1"/>
  <c r="AA81" i="10"/>
  <c r="AF12" i="10" s="1"/>
  <c r="AB57" i="11"/>
  <c r="AA20" i="13"/>
  <c r="AF6" i="13" s="1"/>
  <c r="AA87" i="16"/>
  <c r="AF14" i="16" s="1"/>
  <c r="AC42" i="18"/>
  <c r="AC31" i="18"/>
  <c r="AB68" i="18"/>
  <c r="AC25" i="18"/>
  <c r="AB60" i="18"/>
  <c r="AA35" i="18"/>
  <c r="AJ8" i="18" s="1"/>
  <c r="AB35" i="18"/>
  <c r="AC53" i="18"/>
  <c r="AB27" i="18"/>
  <c r="AC66" i="18"/>
  <c r="AB78" i="18"/>
  <c r="AM14" i="18"/>
  <c r="AC32" i="18"/>
  <c r="AA60" i="9"/>
  <c r="AF9" i="9" s="1"/>
  <c r="AI14" i="9"/>
  <c r="AI16" i="16"/>
  <c r="AA56" i="16"/>
  <c r="AA65" i="16"/>
  <c r="AA78" i="18"/>
  <c r="AJ12" i="18" s="1"/>
  <c r="AB102" i="2"/>
  <c r="AA99" i="3"/>
  <c r="AF12" i="3" s="1"/>
  <c r="AI14" i="4"/>
  <c r="AA50" i="5"/>
  <c r="AA28" i="6"/>
  <c r="AF7" i="6" s="1"/>
  <c r="AB27" i="9"/>
  <c r="AB36" i="9"/>
  <c r="AB36" i="10"/>
  <c r="AA40" i="16"/>
  <c r="AF10" i="16" s="1"/>
  <c r="AI15" i="5"/>
  <c r="AB74" i="5"/>
  <c r="AA102" i="5"/>
  <c r="AF12" i="5" s="1"/>
  <c r="AB28" i="8"/>
  <c r="AB74" i="9"/>
  <c r="AA54" i="18"/>
  <c r="AJ9" i="18" s="1"/>
  <c r="AA71" i="3"/>
  <c r="AF9" i="3" s="1"/>
  <c r="AA79" i="3"/>
  <c r="AF10" i="3" s="1"/>
  <c r="AB20" i="4"/>
  <c r="AB20" i="5"/>
  <c r="AA28" i="5"/>
  <c r="AF7" i="5" s="1"/>
  <c r="AB60" i="8"/>
  <c r="AA20" i="10"/>
  <c r="AF6" i="10" s="1"/>
  <c r="AF13" i="10" s="1"/>
  <c r="AB81" i="10"/>
  <c r="AA27" i="12"/>
  <c r="AF7" i="12" s="1"/>
  <c r="AB62" i="14"/>
  <c r="AB40" i="16"/>
  <c r="AA68" i="18"/>
  <c r="AJ11" i="18" s="1"/>
  <c r="AI15" i="7"/>
  <c r="AA20" i="12"/>
  <c r="AF6" i="12" s="1"/>
  <c r="AB74" i="2"/>
  <c r="AA40" i="4"/>
  <c r="AB73" i="4"/>
  <c r="AA101" i="4"/>
  <c r="AF12" i="4" s="1"/>
  <c r="AA38" i="13"/>
  <c r="AF8" i="13" s="1"/>
  <c r="AA50" i="13"/>
  <c r="AB41" i="2"/>
  <c r="AA28" i="7"/>
  <c r="AF7" i="7" s="1"/>
  <c r="AB84" i="7"/>
  <c r="AI14" i="10"/>
  <c r="AC24" i="18"/>
  <c r="AC26" i="18"/>
  <c r="AC39" i="18"/>
  <c r="AC41" i="18"/>
  <c r="AC43" i="18"/>
  <c r="AC45" i="18"/>
  <c r="AB54" i="18"/>
  <c r="AC67" i="18"/>
  <c r="AA27" i="18"/>
  <c r="AJ7" i="18" s="1"/>
  <c r="AE32" i="18"/>
  <c r="AF13" i="3" l="1"/>
  <c r="AF8" i="4"/>
  <c r="AF8" i="5"/>
  <c r="AF14" i="2"/>
  <c r="AC34" i="18"/>
  <c r="AF9" i="7"/>
  <c r="AF14" i="7" s="1"/>
  <c r="AF13" i="12"/>
  <c r="AF9" i="13"/>
  <c r="AF13" i="9"/>
  <c r="AF14" i="13"/>
  <c r="AF13" i="4"/>
  <c r="AF8" i="6"/>
  <c r="AF14" i="6" s="1"/>
  <c r="AC68" i="18"/>
  <c r="AC54" i="18"/>
  <c r="AJ13" i="18"/>
  <c r="AF11" i="16"/>
  <c r="AF15" i="16" s="1"/>
  <c r="AF14" i="5"/>
  <c r="AC27" i="18"/>
</calcChain>
</file>

<file path=xl/sharedStrings.xml><?xml version="1.0" encoding="utf-8"?>
<sst xmlns="http://schemas.openxmlformats.org/spreadsheetml/2006/main" count="7049" uniqueCount="504">
  <si>
    <t>STUDIJU PLĀNU KATALOGS</t>
  </si>
  <si>
    <t>1.</t>
  </si>
  <si>
    <t>1.1.</t>
  </si>
  <si>
    <t>Vispārējās izglītības mūzikas skolotājs/Solo dziedāšanas skolotājs</t>
  </si>
  <si>
    <t>1.2.</t>
  </si>
  <si>
    <t>Vispārējās izglītības mūzikas skolotājs/Ritmikas skolotājs</t>
  </si>
  <si>
    <t>1.3.</t>
  </si>
  <si>
    <t>Vispārējās izglītības mūzikas skolotājs/Instrumenta spēles skolotājs</t>
  </si>
  <si>
    <t>1.4.</t>
  </si>
  <si>
    <t>Vispārējās izglītības mūzikas skolotājs/Kora diriģēšānas skolotājs</t>
  </si>
  <si>
    <t>1.5.</t>
  </si>
  <si>
    <t>Vispārējās izglītības mūzikas skolotājs/Mūzikas teorētisko priekšmetu skolotājs</t>
  </si>
  <si>
    <t>2.</t>
  </si>
  <si>
    <t>2.1.</t>
  </si>
  <si>
    <t>Profesionālās izglītības mūzikas skolotājs/Instrumenta spēles skolotājs</t>
  </si>
  <si>
    <t>2.1.1.</t>
  </si>
  <si>
    <t>2.1.2.</t>
  </si>
  <si>
    <t>2.1.3.</t>
  </si>
  <si>
    <t>2.2.</t>
  </si>
  <si>
    <t>2.3.</t>
  </si>
  <si>
    <t>2.4.</t>
  </si>
  <si>
    <t>2.5.</t>
  </si>
  <si>
    <t>2.6.</t>
  </si>
  <si>
    <t>3.</t>
  </si>
  <si>
    <t>4.</t>
  </si>
  <si>
    <r>
      <rPr>
        <sz val="14"/>
        <color theme="1"/>
        <rFont val="Calibri"/>
        <family val="2"/>
      </rPr>
      <t xml:space="preserve">Studiju programma: </t>
    </r>
    <r>
      <rPr>
        <b/>
        <sz val="14"/>
        <color theme="1"/>
        <rFont val="Calibri"/>
        <family val="2"/>
      </rPr>
      <t xml:space="preserve">profesionālās  bakalaura studiju programmas
</t>
    </r>
    <r>
      <rPr>
        <b/>
        <i/>
        <sz val="14"/>
        <color theme="1"/>
        <rFont val="Calibri"/>
        <family val="2"/>
      </rPr>
      <t>Mūzikas, teātra mākslas, dejas, vizuālās mākslas skolotājs</t>
    </r>
    <r>
      <rPr>
        <sz val="14"/>
        <color theme="1"/>
        <rFont val="Calibri"/>
        <family val="2"/>
      </rPr>
      <t xml:space="preserve">
</t>
    </r>
  </si>
  <si>
    <r>
      <rPr>
        <sz val="14"/>
        <color theme="1"/>
        <rFont val="Calibri"/>
        <family val="2"/>
      </rPr>
      <t>Apakšprogramma:</t>
    </r>
    <r>
      <rPr>
        <b/>
        <i/>
        <sz val="14"/>
        <color theme="1"/>
        <rFont val="Calibri"/>
        <family val="2"/>
      </rPr>
      <t xml:space="preserve"> Skolotājs mūzikā un kultūras studijās</t>
    </r>
  </si>
  <si>
    <r>
      <rPr>
        <sz val="14"/>
        <color theme="1"/>
        <rFont val="Calibri"/>
        <family val="2"/>
      </rPr>
      <t xml:space="preserve">Specializācijas: </t>
    </r>
    <r>
      <rPr>
        <b/>
        <i/>
        <sz val="14"/>
        <color rgb="FFC55A11"/>
        <rFont val="Calibri"/>
        <family val="2"/>
      </rPr>
      <t>Vispārējās izglītības mūzikas skolotājs</t>
    </r>
  </si>
  <si>
    <t>KP SUDOKU</t>
  </si>
  <si>
    <r>
      <rPr>
        <sz val="11"/>
        <color theme="1"/>
        <rFont val="Arial"/>
        <family val="2"/>
      </rPr>
      <t xml:space="preserve">B 1 daļas izvēle: </t>
    </r>
    <r>
      <rPr>
        <b/>
        <i/>
        <sz val="11"/>
        <color theme="1"/>
        <rFont val="Arial"/>
        <family val="2"/>
      </rPr>
      <t>Solo dziedāšanas skolotājs</t>
    </r>
  </si>
  <si>
    <t>DAĻA</t>
  </si>
  <si>
    <t>KP</t>
  </si>
  <si>
    <t>Semestri</t>
  </si>
  <si>
    <t>VISPĀRIZGLĪTOJOŠIE STUDIJU KURSI, A 1 daļa -   30 ECTS KP</t>
  </si>
  <si>
    <t>Tips (I vai G)</t>
  </si>
  <si>
    <t>1.sem. KP</t>
  </si>
  <si>
    <t>1.sem. k/st</t>
  </si>
  <si>
    <t>1.sem./ pārb. veids</t>
  </si>
  <si>
    <t>2.sem. KP</t>
  </si>
  <si>
    <t>2.sem. k/st</t>
  </si>
  <si>
    <t>2.sem./ pārb. veids</t>
  </si>
  <si>
    <t>3.sem. KP</t>
  </si>
  <si>
    <t>3.sem. k/st</t>
  </si>
  <si>
    <t>3.sem./  pārb. veids</t>
  </si>
  <si>
    <t>4.sem. KP</t>
  </si>
  <si>
    <t>4.sem. k/st</t>
  </si>
  <si>
    <t>4.sem./  pārb. veids</t>
  </si>
  <si>
    <t>5.sem. KP</t>
  </si>
  <si>
    <t>5.sem. k/st</t>
  </si>
  <si>
    <t>5.sem./  pārb. veids</t>
  </si>
  <si>
    <t>6.sem. KP</t>
  </si>
  <si>
    <t>6.sem. k/st</t>
  </si>
  <si>
    <t>6.sem./  pārb. veids</t>
  </si>
  <si>
    <t>7.sem. KP</t>
  </si>
  <si>
    <t>7.sem. k/st</t>
  </si>
  <si>
    <t>7.sem./  pārb. veids</t>
  </si>
  <si>
    <t>8.sem. KP</t>
  </si>
  <si>
    <t>8.sem. k/st</t>
  </si>
  <si>
    <t>8.sem./  pārb. veids</t>
  </si>
  <si>
    <t>KP KOPĀ</t>
  </si>
  <si>
    <t>K/ST KOPĀ</t>
  </si>
  <si>
    <t>Docētāji</t>
  </si>
  <si>
    <t>Papildresrusi (papildus kontaktstundām)</t>
  </si>
  <si>
    <t>Kompetences</t>
  </si>
  <si>
    <t>A1 daļa</t>
  </si>
  <si>
    <t>1.sem.kopā</t>
  </si>
  <si>
    <t>KULTŪRAS IZPRATNE</t>
  </si>
  <si>
    <t>Vispārizglītojošo studiju kursu katedra</t>
  </si>
  <si>
    <t>A2 daļa</t>
  </si>
  <si>
    <t>2.sem.kopā</t>
  </si>
  <si>
    <t xml:space="preserve">Kultūras izpratnes pamati </t>
  </si>
  <si>
    <t>G</t>
  </si>
  <si>
    <t>i</t>
  </si>
  <si>
    <t>E</t>
  </si>
  <si>
    <t xml:space="preserve">Ance Kristāla,  A.Pašāne </t>
  </si>
  <si>
    <t>E= studentu skaits x 0,5 stunda</t>
  </si>
  <si>
    <t>nav</t>
  </si>
  <si>
    <t>B1 daļa</t>
  </si>
  <si>
    <t>3.sem.kopā</t>
  </si>
  <si>
    <t xml:space="preserve">Latvijas kultūrvide </t>
  </si>
  <si>
    <t>Ance Kristāla</t>
  </si>
  <si>
    <t>B2 daļa</t>
  </si>
  <si>
    <t>4.sem.kopā</t>
  </si>
  <si>
    <t>Kultūras studiju mācību saturs un didaktika</t>
  </si>
  <si>
    <t xml:space="preserve"> Elīna Apsīte </t>
  </si>
  <si>
    <t>Mūzikas pedagoģijas katedra</t>
  </si>
  <si>
    <t>C daļa</t>
  </si>
  <si>
    <t>5.sem.kopā</t>
  </si>
  <si>
    <t>Komunikācija profesionālajā vidē</t>
  </si>
  <si>
    <t>Prakse</t>
  </si>
  <si>
    <t>6.sem.kopā</t>
  </si>
  <si>
    <t>Svešvaloda (Angļu valoda/ Franču valoda/ Vācu valoda/ Krievu valoda/ vai cita svešvaloda)</t>
  </si>
  <si>
    <t>T.R.Norton (angļu);  V.Šiliņa (vācu); E.Claverie (franču); A.Upeniece-Upeniete (krievu)</t>
  </si>
  <si>
    <t>Valsts pārbaudījumi</t>
  </si>
  <si>
    <t>7.sem.kopā</t>
  </si>
  <si>
    <t>Akadēmiskā labbutība, atbildība un ētika</t>
  </si>
  <si>
    <t xml:space="preserve">Latviešu valodas kultūra </t>
  </si>
  <si>
    <t>Agnese Cera</t>
  </si>
  <si>
    <t>KP KOPĀ:</t>
  </si>
  <si>
    <t>8.sem.kopā</t>
  </si>
  <si>
    <t>Uzņēmējdarbības pamati kultūras un radošajās industrijās</t>
  </si>
  <si>
    <t>KOPĀ:</t>
  </si>
  <si>
    <t>Kultūras un radošās industrijas</t>
  </si>
  <si>
    <t>P.Tāre</t>
  </si>
  <si>
    <t>Informācijas tehnoloģijas izglītībā un radošajās industrijās</t>
  </si>
  <si>
    <t>Lektore A.Gridjuško</t>
  </si>
  <si>
    <t>K.Tjarve</t>
  </si>
  <si>
    <t>Civilā, vides un darba aizsardzība</t>
  </si>
  <si>
    <t>I.J.Mihailovs, D.Medne, E.Vītols</t>
  </si>
  <si>
    <t>PEDAGOĢIJAS NOZARES PROFESIONĀLĀS DARBĪBAS TEORĒTISKIE PAMATKURSI UN INFORMĀCIJAS TEHNOLOĢIJU STUDIJU KURSI, A 2 daļa - 21 ECTS KP (OBLIGĀTIE KOPĒJIE)</t>
  </si>
  <si>
    <t>Pedagoģiskie un psiholoģiskie aspekti</t>
  </si>
  <si>
    <t>Pieaic.doc.M.Kokare; prof.D.Medne</t>
  </si>
  <si>
    <t>Izglītības vadība</t>
  </si>
  <si>
    <t>Doc.E.Vītols</t>
  </si>
  <si>
    <t xml:space="preserve">Pedagoģisko pētījumu metodoloģija un zinātniskās pētniecības metodes.Studiju darbs I </t>
  </si>
  <si>
    <t>G/I (G-20; I-6)</t>
  </si>
  <si>
    <t>Doc.M.Kokare un Studiju darba I vadītāji</t>
  </si>
  <si>
    <t>Empīrisko pētījumu metodoloģija pedagoģijā. Studiju darbs II</t>
  </si>
  <si>
    <t>G/I (G-10; I-6)</t>
  </si>
  <si>
    <t>Doc.M.Kokare un Studiju darba II vadītāji</t>
  </si>
  <si>
    <t>NOZARES PEDAGOĢIJAS PROFESIONĀLĀS DARBĪBAS TEORĒTISKIE PAMATKURSI UN INFORMĀCIJAS TEHNOLOĢIJU STUDIJU KURSI,     B 1 daļa - 33 ECTS KP (IEROBEŽOTĀ IZVĒLE):                21 ECTS KP kopējie + 12 ECTS KP mūz.māc.priekšm.)</t>
  </si>
  <si>
    <t>KOPĒJIE STUDIJU KURSI, 21 ECTS KP</t>
  </si>
  <si>
    <t>Mūzikas pedagoģija un pedagoga ētika</t>
  </si>
  <si>
    <t>Mūzikas mācīšanas metodika</t>
  </si>
  <si>
    <t>Pirmskolas mūzikas mācīšanas metodika</t>
  </si>
  <si>
    <t>Ritmikas mācīšanas teorija un prakse</t>
  </si>
  <si>
    <t>Skolas kora darba metodika</t>
  </si>
  <si>
    <t>Aranžēšana</t>
  </si>
  <si>
    <t>G/I (G-10; I-5)</t>
  </si>
  <si>
    <t>Improvizācija</t>
  </si>
  <si>
    <t>K.Orfa instrumentārija spēles metodika</t>
  </si>
  <si>
    <t>specializācijas Vispārējās izglītības mūzikas skolotājs profesionālās ievirzes cita mūzikas mācību priekšmeta mācīšanas studiju kursi (obligātās izvēles studiju kursi)</t>
  </si>
  <si>
    <t>Modulis  Solo dziedāšanas skolotāja studiju kursi – 12 ECTS KP</t>
  </si>
  <si>
    <t>Solo dziedāšana</t>
  </si>
  <si>
    <t>I</t>
  </si>
  <si>
    <t>Dziedāšanas klase</t>
  </si>
  <si>
    <t>Vispārējā metodika</t>
  </si>
  <si>
    <t>Vokālā metodika</t>
  </si>
  <si>
    <t>DE</t>
  </si>
  <si>
    <t>Vokālā katedra</t>
  </si>
  <si>
    <t>Pedagoģiskā prakse</t>
  </si>
  <si>
    <t>G/I (7.sem.: G-10, I-5; 8.sem.: I-10)</t>
  </si>
  <si>
    <t>B 2 daļa (ierobežotā izvēle) – nozares profesionālās specializācijas studiju kursi -  90 ECTS KP: Mūzikas nozares kopīgie studiju kursi 34 ECTS KP + Mūzikas nozares prof.specializācijas studiju kursi 56 ECTS KP</t>
  </si>
  <si>
    <t>Mūzikas nozares kopīgie studiju kursi - 34 ECTS KP</t>
  </si>
  <si>
    <t>Muzikoloģijas katedra</t>
  </si>
  <si>
    <t>Dzirdes treniņš skolotājiem</t>
  </si>
  <si>
    <t>Mūzikas vēsture, teorija un analīze</t>
  </si>
  <si>
    <t>Rietumu klasiskās mūzikas vēsture I</t>
  </si>
  <si>
    <t>Rietumu 20. un 21. gs. mūzikas vēsture</t>
  </si>
  <si>
    <t>Latvijas klasiskās mūzikas vēsture I</t>
  </si>
  <si>
    <t>Tradicionālā mūzika</t>
  </si>
  <si>
    <t>Mūzikas nozares profesionālās specializācijas studiju kursi – 56 ECTS  KP</t>
  </si>
  <si>
    <t>Kora diriģēšana un partitūras spēle</t>
  </si>
  <si>
    <t>Kora diriģēšanas katedra</t>
  </si>
  <si>
    <t>Dziedāšana</t>
  </si>
  <si>
    <t>Klavierspēle</t>
  </si>
  <si>
    <t>Vispārējo klavieru katedra</t>
  </si>
  <si>
    <t>Blokflautas spēle</t>
  </si>
  <si>
    <t>G-10, I-5</t>
  </si>
  <si>
    <t>Kokles spēle</t>
  </si>
  <si>
    <t xml:space="preserve">Ģitāras spēle </t>
  </si>
  <si>
    <t>G-10, I-10</t>
  </si>
  <si>
    <t>Kora mācība</t>
  </si>
  <si>
    <t>C daļa, 9 ECTS KP (brīvā izvēle)</t>
  </si>
  <si>
    <t xml:space="preserve">Izvēle no studiju kursu kataloga </t>
  </si>
  <si>
    <t>PRAKSE, 39 ECTS KP</t>
  </si>
  <si>
    <t>G/I (2.sem.: G-10; 3.sem.: G-10, I-5; 4.sem.: G-10, I-10; 5.sem.: G-10, I-10; 6.sem.: G-10, I-10; 7.sem.: G-10, I-15; 8.sem.: G-5)</t>
  </si>
  <si>
    <t xml:space="preserve">Koris </t>
  </si>
  <si>
    <t>P (480 kont.st.: 8 sem. x 10 ned. = 80 ned. X 6 st./ned. = 480 stundas)</t>
  </si>
  <si>
    <t>VALSTS PĀRBAUDĪJUMI, 18 ECTS KP</t>
  </si>
  <si>
    <t>specializācija: Vispārējās izglītības mūzikas skolotājs, Vispārējās izglītības mūzikas un kultūras studiju skolotājs</t>
  </si>
  <si>
    <t>Bakalaura darba izstrāde un aizstāvēšana</t>
  </si>
  <si>
    <t>Mācību priekšmeta skolotāja kompetences apliecināšana</t>
  </si>
  <si>
    <t>Teorētiskā daļa: Mūzikas mācīšanas un kora darba metodika</t>
  </si>
  <si>
    <t>Praktiskā daļa: Pedagoģiskā prakse:  mācību stunda Mūzika un kolokvijs mūzikas pedagoģijā</t>
  </si>
  <si>
    <t xml:space="preserve">Mākslinieciski radošās kompetences apliecināšana  </t>
  </si>
  <si>
    <t>Darbs ar skolas kori</t>
  </si>
  <si>
    <t>Kora diriģēšana (koncertprogrammas daļa)</t>
  </si>
  <si>
    <r>
      <rPr>
        <sz val="14"/>
        <color theme="1"/>
        <rFont val="Calibri"/>
        <family val="2"/>
      </rPr>
      <t xml:space="preserve">Studiju programma: </t>
    </r>
    <r>
      <rPr>
        <b/>
        <sz val="14"/>
        <color theme="1"/>
        <rFont val="Calibri"/>
        <family val="2"/>
      </rPr>
      <t xml:space="preserve">profesionālās  bakalaura studiju programmas
</t>
    </r>
    <r>
      <rPr>
        <b/>
        <i/>
        <sz val="14"/>
        <color theme="1"/>
        <rFont val="Calibri"/>
        <family val="2"/>
      </rPr>
      <t>Mūzikas, teātra mākslas, dejas, vizuālās mākslas skolotājs</t>
    </r>
    <r>
      <rPr>
        <sz val="14"/>
        <color theme="1"/>
        <rFont val="Calibri"/>
        <family val="2"/>
      </rPr>
      <t xml:space="preserve">
</t>
    </r>
  </si>
  <si>
    <r>
      <rPr>
        <sz val="14"/>
        <color theme="1"/>
        <rFont val="Calibri"/>
        <family val="2"/>
      </rPr>
      <t>Apakšprogramma:</t>
    </r>
    <r>
      <rPr>
        <b/>
        <i/>
        <sz val="14"/>
        <color theme="1"/>
        <rFont val="Calibri"/>
        <family val="2"/>
      </rPr>
      <t xml:space="preserve"> Skolotājs mūzikā un kultūras studijās</t>
    </r>
  </si>
  <si>
    <r>
      <rPr>
        <sz val="14"/>
        <color theme="1"/>
        <rFont val="Calibri"/>
        <family val="2"/>
      </rPr>
      <t xml:space="preserve">Specializācijas: </t>
    </r>
    <r>
      <rPr>
        <b/>
        <i/>
        <sz val="14"/>
        <color rgb="FFC55A11"/>
        <rFont val="Calibri"/>
        <family val="2"/>
      </rPr>
      <t>Vispārējās izglītības mūzikas skolotājs</t>
    </r>
  </si>
  <si>
    <r>
      <rPr>
        <sz val="11"/>
        <color theme="1"/>
        <rFont val="Arial"/>
        <family val="2"/>
      </rPr>
      <t xml:space="preserve">B 1 daļas izvēle: </t>
    </r>
    <r>
      <rPr>
        <b/>
        <i/>
        <sz val="11"/>
        <color theme="1"/>
        <rFont val="Arial"/>
        <family val="2"/>
      </rPr>
      <t>Ritmikas skolotājs</t>
    </r>
  </si>
  <si>
    <t>Empīrisko pētījumu metodoloģija pedagoģijā.Studiju darbs II</t>
  </si>
  <si>
    <t>Modulis Ritmikas skolotāja studiju kursi – 12 ECTS KP</t>
  </si>
  <si>
    <t>Dejas pamati</t>
  </si>
  <si>
    <t>Ritmikas metodika</t>
  </si>
  <si>
    <t xml:space="preserve">Pedagoģiskā prakse </t>
  </si>
  <si>
    <r>
      <rPr>
        <sz val="11"/>
        <color theme="1"/>
        <rFont val="Calibri"/>
        <family val="2"/>
      </rPr>
      <t xml:space="preserve">Pedagoģiskā  prakse
 (mācību priekšmets </t>
    </r>
    <r>
      <rPr>
        <i/>
        <sz val="11"/>
        <color theme="1"/>
        <rFont val="Calibri"/>
        <family val="2"/>
      </rPr>
      <t>Mūzika</t>
    </r>
    <r>
      <rPr>
        <sz val="11"/>
        <color theme="1"/>
        <rFont val="Calibri"/>
        <family val="2"/>
      </rPr>
      <t xml:space="preserve">; darbs ar kori) 
</t>
    </r>
  </si>
  <si>
    <r>
      <rPr>
        <sz val="14"/>
        <color theme="1"/>
        <rFont val="Calibri"/>
        <family val="2"/>
      </rPr>
      <t xml:space="preserve">Studiju programma: </t>
    </r>
    <r>
      <rPr>
        <b/>
        <sz val="14"/>
        <color theme="1"/>
        <rFont val="Calibri"/>
        <family val="2"/>
      </rPr>
      <t xml:space="preserve">profesionālās  bakalaura studiju programmas
</t>
    </r>
    <r>
      <rPr>
        <b/>
        <i/>
        <sz val="14"/>
        <color theme="1"/>
        <rFont val="Calibri"/>
        <family val="2"/>
      </rPr>
      <t>Mūzikas, teātra mākslas, dejas, vizuālās mākslas skolotājs</t>
    </r>
    <r>
      <rPr>
        <sz val="14"/>
        <color theme="1"/>
        <rFont val="Calibri"/>
        <family val="2"/>
      </rPr>
      <t xml:space="preserve">
</t>
    </r>
  </si>
  <si>
    <r>
      <rPr>
        <sz val="14"/>
        <color theme="1"/>
        <rFont val="Calibri"/>
        <family val="2"/>
      </rPr>
      <t>Apakšprogramma:</t>
    </r>
    <r>
      <rPr>
        <b/>
        <i/>
        <sz val="14"/>
        <color theme="1"/>
        <rFont val="Calibri"/>
        <family val="2"/>
      </rPr>
      <t xml:space="preserve"> Skolotājs mūzikā un kultūras studijās</t>
    </r>
  </si>
  <si>
    <r>
      <rPr>
        <sz val="14"/>
        <color theme="1"/>
        <rFont val="Calibri"/>
        <family val="2"/>
      </rPr>
      <t xml:space="preserve">Specializācijas: </t>
    </r>
    <r>
      <rPr>
        <b/>
        <i/>
        <sz val="14"/>
        <color rgb="FFC55A11"/>
        <rFont val="Calibri"/>
        <family val="2"/>
      </rPr>
      <t>Vispārējās izglītības mūzikas skolotājs</t>
    </r>
  </si>
  <si>
    <r>
      <rPr>
        <sz val="11"/>
        <color theme="1"/>
        <rFont val="Arial"/>
        <family val="2"/>
      </rPr>
      <t xml:space="preserve">B 1 daļas izvēle: </t>
    </r>
    <r>
      <rPr>
        <b/>
        <i/>
        <sz val="11"/>
        <color theme="1"/>
        <rFont val="Arial"/>
        <family val="2"/>
      </rPr>
      <t>Instrumenta spēles skolotājs (</t>
    </r>
    <r>
      <rPr>
        <b/>
        <sz val="11"/>
        <color theme="1"/>
        <rFont val="Arial"/>
        <family val="2"/>
      </rPr>
      <t>jābūt iepriekš apgūtai izglītības programmai</t>
    </r>
    <r>
      <rPr>
        <b/>
        <i/>
        <sz val="11"/>
        <color theme="1"/>
        <rFont val="Arial"/>
        <family val="2"/>
      </rPr>
      <t xml:space="preserve"> Instrumentālā mūzika </t>
    </r>
    <r>
      <rPr>
        <b/>
        <sz val="11"/>
        <color theme="1"/>
        <rFont val="Arial"/>
        <family val="2"/>
      </rPr>
      <t>mūzikas vidusskolas prasību līmenī</t>
    </r>
    <r>
      <rPr>
        <b/>
        <i/>
        <sz val="11"/>
        <color theme="1"/>
        <rFont val="Arial"/>
        <family val="2"/>
      </rPr>
      <t>)</t>
    </r>
  </si>
  <si>
    <t>Modulis Instrumenta spēles skolotāja studiju kursi – 12 ECTS KP</t>
  </si>
  <si>
    <t>Instrumenta spēle</t>
  </si>
  <si>
    <t>Atbilstoša katedra</t>
  </si>
  <si>
    <t>Instrumenta spēles metodika</t>
  </si>
  <si>
    <r>
      <rPr>
        <sz val="11"/>
        <color theme="1"/>
        <rFont val="Calibri"/>
        <family val="2"/>
      </rPr>
      <t xml:space="preserve">Pedagoģiskā  prakse
 (mācību priekšmets </t>
    </r>
    <r>
      <rPr>
        <i/>
        <sz val="11"/>
        <color theme="1"/>
        <rFont val="Calibri"/>
        <family val="2"/>
      </rPr>
      <t>Mūzika</t>
    </r>
    <r>
      <rPr>
        <sz val="11"/>
        <color theme="1"/>
        <rFont val="Calibri"/>
        <family val="2"/>
      </rPr>
      <t xml:space="preserve">; darbs ar kori) 
</t>
    </r>
  </si>
  <si>
    <r>
      <rPr>
        <sz val="14"/>
        <color theme="1"/>
        <rFont val="Calibri"/>
        <family val="2"/>
      </rPr>
      <t xml:space="preserve">Studiju programma: </t>
    </r>
    <r>
      <rPr>
        <b/>
        <sz val="14"/>
        <color theme="1"/>
        <rFont val="Calibri"/>
        <family val="2"/>
      </rPr>
      <t xml:space="preserve">profesionālās  bakalaura studiju programmas
</t>
    </r>
    <r>
      <rPr>
        <b/>
        <i/>
        <sz val="14"/>
        <color theme="1"/>
        <rFont val="Calibri"/>
        <family val="2"/>
      </rPr>
      <t>Mūzikas, teātra mākslas, dejas, vizuālās mākslas skolotājs</t>
    </r>
    <r>
      <rPr>
        <sz val="14"/>
        <color theme="1"/>
        <rFont val="Calibri"/>
        <family val="2"/>
      </rPr>
      <t xml:space="preserve">
</t>
    </r>
  </si>
  <si>
    <r>
      <rPr>
        <sz val="14"/>
        <color theme="1"/>
        <rFont val="Calibri"/>
        <family val="2"/>
      </rPr>
      <t>Apakšprogramma:</t>
    </r>
    <r>
      <rPr>
        <b/>
        <i/>
        <sz val="14"/>
        <color theme="1"/>
        <rFont val="Calibri"/>
        <family val="2"/>
      </rPr>
      <t xml:space="preserve"> Skolotājs mūzikā un kultūras studijās</t>
    </r>
  </si>
  <si>
    <r>
      <rPr>
        <sz val="14"/>
        <color theme="1"/>
        <rFont val="Calibri"/>
        <family val="2"/>
      </rPr>
      <t xml:space="preserve">Specializācijas: </t>
    </r>
    <r>
      <rPr>
        <b/>
        <i/>
        <sz val="14"/>
        <color rgb="FFC55A11"/>
        <rFont val="Calibri"/>
        <family val="2"/>
      </rPr>
      <t>Vispārējās izglītības mūzikas skolotājs</t>
    </r>
  </si>
  <si>
    <r>
      <rPr>
        <sz val="11"/>
        <color theme="1"/>
        <rFont val="Arial"/>
        <family val="2"/>
      </rPr>
      <t xml:space="preserve">B 1 daļas izvēle: </t>
    </r>
    <r>
      <rPr>
        <b/>
        <i/>
        <sz val="11"/>
        <color theme="1"/>
        <rFont val="Arial"/>
        <family val="2"/>
      </rPr>
      <t xml:space="preserve">Kora diriģēšanas skolotājs </t>
    </r>
  </si>
  <si>
    <t xml:space="preserve"> specializācijas Vispārējās izglītības mūzikas skolotājs profesionālās ievirzes cita mūzikas mācību priekšmeta mācīšanas studiju kursi (obligātās izvēles studiju kursi)</t>
  </si>
  <si>
    <t>Modulis Kora diriģēšanas skolotāja studiju kursi – 12 ECTS KP</t>
  </si>
  <si>
    <t>Kora diriģēšana</t>
  </si>
  <si>
    <t>Kora diriģēšanas mācīšanas metodika</t>
  </si>
  <si>
    <r>
      <rPr>
        <sz val="14"/>
        <color theme="1"/>
        <rFont val="Calibri"/>
        <family val="2"/>
      </rPr>
      <t xml:space="preserve">Studiju programma: </t>
    </r>
    <r>
      <rPr>
        <b/>
        <sz val="14"/>
        <color theme="1"/>
        <rFont val="Calibri"/>
        <family val="2"/>
      </rPr>
      <t xml:space="preserve">profesionālās  bakalaura studiju programmas
</t>
    </r>
    <r>
      <rPr>
        <b/>
        <i/>
        <sz val="14"/>
        <color theme="1"/>
        <rFont val="Calibri"/>
        <family val="2"/>
      </rPr>
      <t>Mūzikas, teātra mākslas, dejas, vizuālās mākslas skolotājs</t>
    </r>
    <r>
      <rPr>
        <sz val="14"/>
        <color theme="1"/>
        <rFont val="Calibri"/>
        <family val="2"/>
      </rPr>
      <t xml:space="preserve">
</t>
    </r>
  </si>
  <si>
    <r>
      <rPr>
        <sz val="14"/>
        <color theme="1"/>
        <rFont val="Calibri"/>
        <family val="2"/>
      </rPr>
      <t>Apakšprogramma:</t>
    </r>
    <r>
      <rPr>
        <b/>
        <i/>
        <sz val="14"/>
        <color theme="1"/>
        <rFont val="Calibri"/>
        <family val="2"/>
      </rPr>
      <t xml:space="preserve"> Skolotājs mūzikā un kultūras studijās</t>
    </r>
  </si>
  <si>
    <r>
      <rPr>
        <sz val="14"/>
        <color theme="1"/>
        <rFont val="Calibri"/>
        <family val="2"/>
      </rPr>
      <t xml:space="preserve">Specializācijas: </t>
    </r>
    <r>
      <rPr>
        <b/>
        <i/>
        <sz val="14"/>
        <color rgb="FFC55A11"/>
        <rFont val="Calibri"/>
        <family val="2"/>
      </rPr>
      <t>Vispārējās izglītības mūzikas skolotājs</t>
    </r>
  </si>
  <si>
    <r>
      <rPr>
        <sz val="11"/>
        <color theme="1"/>
        <rFont val="Arial"/>
        <family val="2"/>
      </rPr>
      <t xml:space="preserve">B 1 daļas izvēle: </t>
    </r>
    <r>
      <rPr>
        <b/>
        <i/>
        <sz val="11"/>
        <color theme="1"/>
        <rFont val="Arial"/>
        <family val="2"/>
      </rPr>
      <t xml:space="preserve">Mūzikas teorētisko priekšmetu skolotājs </t>
    </r>
  </si>
  <si>
    <t>Akadēmiskā labbūtība, atbildība un ētika</t>
  </si>
  <si>
    <t xml:space="preserve">Mūzikas pedagoģija </t>
  </si>
  <si>
    <t>Modulis Mūzikas teorētisko priekšmetu skolotāja studiju kursi – 12 ECTS KP</t>
  </si>
  <si>
    <t>Mūzikas  teorija</t>
  </si>
  <si>
    <t>Solfedžo un mūzikas literatūras mācīšanas metodika</t>
  </si>
  <si>
    <r>
      <rPr>
        <sz val="14"/>
        <color theme="1"/>
        <rFont val="Calibri"/>
        <family val="2"/>
      </rPr>
      <t xml:space="preserve">Studiju programma: </t>
    </r>
    <r>
      <rPr>
        <b/>
        <sz val="14"/>
        <color theme="1"/>
        <rFont val="Calibri"/>
        <family val="2"/>
      </rPr>
      <t xml:space="preserve">profesionālās  bakalaura studiju programmas
</t>
    </r>
    <r>
      <rPr>
        <b/>
        <i/>
        <sz val="14"/>
        <color theme="1"/>
        <rFont val="Calibri"/>
        <family val="2"/>
      </rPr>
      <t>Mūzikas, teātra mākslas, dejas, vizuālās mākslas skolotājs</t>
    </r>
    <r>
      <rPr>
        <sz val="14"/>
        <color theme="1"/>
        <rFont val="Calibri"/>
        <family val="2"/>
      </rPr>
      <t xml:space="preserve">
</t>
    </r>
  </si>
  <si>
    <r>
      <rPr>
        <sz val="14"/>
        <color theme="1"/>
        <rFont val="Calibri"/>
        <family val="2"/>
      </rPr>
      <t>Apakšprogramma:</t>
    </r>
    <r>
      <rPr>
        <b/>
        <i/>
        <sz val="14"/>
        <color theme="1"/>
        <rFont val="Calibri"/>
        <family val="2"/>
      </rPr>
      <t xml:space="preserve"> Skolotājs mūzikā un kultūras studijās</t>
    </r>
  </si>
  <si>
    <r>
      <rPr>
        <sz val="14"/>
        <color theme="1"/>
        <rFont val="Calibri"/>
        <family val="2"/>
      </rPr>
      <t xml:space="preserve">Specializācija: </t>
    </r>
    <r>
      <rPr>
        <b/>
        <i/>
        <sz val="14"/>
        <color rgb="FFC55A11"/>
        <rFont val="Calibri"/>
        <family val="2"/>
      </rPr>
      <t>Profesionālās izglītības mūzikas skolotājs</t>
    </r>
  </si>
  <si>
    <t>NOZARES PEDAGOĢIJAS PROFESIONĀLĀS DARBĪBAS TEORĒTISKIE PAMATKURSI UN INFORMĀCIJAS TEHNOLOĢIJU STUDIJU KURSI, B 1 daļa - 33 ECTS KP (IEROBEŽOTĀ IZVĒLE)</t>
  </si>
  <si>
    <t xml:space="preserve">Klavierspēles mācību priekšmeta saturs un metodika  (profesionālās izglītības līmenī)  </t>
  </si>
  <si>
    <t>Kolektīvās muzicēšanas teorija un prakse</t>
  </si>
  <si>
    <t>G/I (6.sem.: G-10, I-5; 7.sem.: G-10, I-5)</t>
  </si>
  <si>
    <t>Cita mūzikas instrumenta spēles mācīšanas teorija un prakse, t.sk. instrumenta spēle</t>
  </si>
  <si>
    <r>
      <rPr>
        <b/>
        <i/>
        <sz val="11"/>
        <color theme="1"/>
        <rFont val="Calibri"/>
        <family val="2"/>
      </rPr>
      <t xml:space="preserve">Klavierspēles skolotājs </t>
    </r>
    <r>
      <rPr>
        <b/>
        <sz val="11"/>
        <color theme="1"/>
        <rFont val="Calibri"/>
        <family val="2"/>
      </rPr>
      <t xml:space="preserve">studiju kursi </t>
    </r>
  </si>
  <si>
    <t xml:space="preserve">Pianisma vēsture un mūzikas literatūra </t>
  </si>
  <si>
    <t>Klavierpavadījums</t>
  </si>
  <si>
    <t>Kameransambļa un klavierpavadījuma katedra</t>
  </si>
  <si>
    <t>Ansamblis</t>
  </si>
  <si>
    <t>G/I (G-10, I-5)</t>
  </si>
  <si>
    <t>Kompozīcijas katedra</t>
  </si>
  <si>
    <t xml:space="preserve">Pedagoģiskā prakse: Instrumenta spēles nodarbību vadīšana, kolektīvās muzicēšanas nodarbību vadīšana 
</t>
  </si>
  <si>
    <t xml:space="preserve">Profesionālās specializācijas prakse
</t>
  </si>
  <si>
    <t xml:space="preserve">Bakalaura darba izstrāde un aizstāvēšana </t>
  </si>
  <si>
    <t>Teorētiskā daļa: Klavierspēles pasniegšanas metodika</t>
  </si>
  <si>
    <t xml:space="preserve">Koncertprogrammas sagatavošana un izpildījums </t>
  </si>
  <si>
    <r>
      <rPr>
        <sz val="14"/>
        <color theme="1"/>
        <rFont val="Calibri"/>
        <family val="2"/>
      </rPr>
      <t xml:space="preserve">Studiju programma: </t>
    </r>
    <r>
      <rPr>
        <b/>
        <sz val="14"/>
        <color theme="1"/>
        <rFont val="Calibri"/>
        <family val="2"/>
      </rPr>
      <t xml:space="preserve">profesionālās  bakalaura studiju programmas
</t>
    </r>
    <r>
      <rPr>
        <b/>
        <i/>
        <sz val="14"/>
        <color theme="1"/>
        <rFont val="Calibri"/>
        <family val="2"/>
      </rPr>
      <t>Mūzikas, teātra mākslas, dejas, vizuālās mākslas skolotājs</t>
    </r>
    <r>
      <rPr>
        <sz val="14"/>
        <color theme="1"/>
        <rFont val="Calibri"/>
        <family val="2"/>
      </rPr>
      <t xml:space="preserve">
</t>
    </r>
  </si>
  <si>
    <r>
      <rPr>
        <sz val="14"/>
        <color theme="1"/>
        <rFont val="Calibri"/>
        <family val="2"/>
      </rPr>
      <t>Apakšprogramma:</t>
    </r>
    <r>
      <rPr>
        <b/>
        <i/>
        <sz val="14"/>
        <color theme="1"/>
        <rFont val="Calibri"/>
        <family val="2"/>
      </rPr>
      <t xml:space="preserve"> Skolotājs mūzikā un kultūras studijās</t>
    </r>
  </si>
  <si>
    <r>
      <rPr>
        <sz val="14"/>
        <color theme="1"/>
        <rFont val="Calibri"/>
        <family val="2"/>
      </rPr>
      <t xml:space="preserve">Specializācija: </t>
    </r>
    <r>
      <rPr>
        <b/>
        <i/>
        <sz val="14"/>
        <color rgb="FFC55A11"/>
        <rFont val="Calibri"/>
        <family val="2"/>
      </rPr>
      <t>Profesionālās izglītības mūzikas skolotājs</t>
    </r>
  </si>
  <si>
    <t>KP SUDOKU, izņēmot pūšaminstr.un sitaminstr.</t>
  </si>
  <si>
    <t xml:space="preserve">Pamatinstrumenta spēles mācību priekšmeta saturs un metodika  (profesionālās ievirzes izglītības līmenī, katrai specializācijai atsevišķi) </t>
  </si>
  <si>
    <t xml:space="preserve">Pamatinstrumenta spēles mācību priekšmeta saturs un metodika  (profesionālās izglītības līmenī, katrai specializācijai atsevišķi)  </t>
  </si>
  <si>
    <t>Ansambļa un orķestra spēles teorija un prakse</t>
  </si>
  <si>
    <t>Cita mūzikas instrumenta spēles mācīšanas teorija un prakse</t>
  </si>
  <si>
    <t>Akordeona spēles, vijoļspēles, alta spēles, čella spēles, kontrabasa spēles, kokles spēles, ģitāras spēles skolotājs</t>
  </si>
  <si>
    <t xml:space="preserve">Konkrētas specializācijas 
Instrumenta spēle </t>
  </si>
  <si>
    <t xml:space="preserve">Instrumenta attīstības vēsture un mūzikas literatūra
(profesionālās ievirzes izglītības līmenī)
</t>
  </si>
  <si>
    <t xml:space="preserve">Instrumenta attīstības vēsture un stilistika
(profesionālās izglītības līmenī)
</t>
  </si>
  <si>
    <t>Ansamblis / orķestris</t>
  </si>
  <si>
    <t xml:space="preserve">Klavierspēle </t>
  </si>
  <si>
    <t>Profesionālās specializācijas prakse</t>
  </si>
  <si>
    <t>VALSTS PĀRBAUDĪJUMI, 12 KP</t>
  </si>
  <si>
    <t>Teorētiskā daļa: Mācību priekšmeta (BI daļas atbilstošajā modulī norādītā mācību priekšmeta saturs)  pasniegšanas metodika</t>
  </si>
  <si>
    <t xml:space="preserve">Praktiskā daļa: Pedagoģiskā prakse - mācību stundas vadīšana (Prakses daļas atbilstošajā modulī norādītais mācību priekšmets) </t>
  </si>
  <si>
    <r>
      <rPr>
        <sz val="14"/>
        <color theme="1"/>
        <rFont val="Calibri"/>
        <family val="2"/>
      </rPr>
      <t xml:space="preserve">Studiju programma: </t>
    </r>
    <r>
      <rPr>
        <b/>
        <sz val="14"/>
        <color theme="1"/>
        <rFont val="Calibri"/>
        <family val="2"/>
      </rPr>
      <t xml:space="preserve">profesionālās  bakalaura studiju programmas
</t>
    </r>
    <r>
      <rPr>
        <b/>
        <i/>
        <sz val="14"/>
        <color theme="1"/>
        <rFont val="Calibri"/>
        <family val="2"/>
      </rPr>
      <t>Mūzikas, teātra mākslas, dejas, vizuālās mākslas skolotājs</t>
    </r>
    <r>
      <rPr>
        <sz val="14"/>
        <color theme="1"/>
        <rFont val="Calibri"/>
        <family val="2"/>
      </rPr>
      <t xml:space="preserve">
</t>
    </r>
  </si>
  <si>
    <r>
      <rPr>
        <sz val="14"/>
        <color theme="1"/>
        <rFont val="Calibri"/>
        <family val="2"/>
      </rPr>
      <t>Apakšprogramma:</t>
    </r>
    <r>
      <rPr>
        <b/>
        <i/>
        <sz val="14"/>
        <color theme="1"/>
        <rFont val="Calibri"/>
        <family val="2"/>
      </rPr>
      <t xml:space="preserve"> Skolotājs mūzikā un kultūras studijās</t>
    </r>
  </si>
  <si>
    <r>
      <rPr>
        <sz val="14"/>
        <color theme="1"/>
        <rFont val="Calibri"/>
        <family val="2"/>
      </rPr>
      <t xml:space="preserve">Specializācija: </t>
    </r>
    <r>
      <rPr>
        <b/>
        <i/>
        <sz val="14"/>
        <color rgb="FFC55A11"/>
        <rFont val="Calibri"/>
        <family val="2"/>
      </rPr>
      <t>Profesionālās izglītības mūzikas skolotājs</t>
    </r>
  </si>
  <si>
    <t>KP SUDOKU pūšaminstr.un sitaminstr.</t>
  </si>
  <si>
    <t xml:space="preserve">Pūšaminstrumentu/ Sitaminstrumentu spēles mācību priekšmeta saturs un metodika  (profesionālās ievirzes izglītības līmenī) </t>
  </si>
  <si>
    <t xml:space="preserve">Pūšaminstrumentu/ Sitaminstrumentu spēles mācību priekšmeta saturs un metodika  (profesionālās izglītības līmenī)  </t>
  </si>
  <si>
    <t>Flautas spēles, obojas spēles, klarnetes spēles, fagota spēles, saksofona spēles, mežraga spēles, trompetes spēles, trombona spēles,  eifonija spēles, tubas spēles, sitaminstrumentu spēles skolotājs</t>
  </si>
  <si>
    <t xml:space="preserve">Pūšaminstrumentu/ Sitaminstrumentu attīstības vēsture un mūzikas literatūra
(profesionālās ievirzes izglītības līmenī)
</t>
  </si>
  <si>
    <t>Orķestra diriģēšana (tikai pūšaminstrumenti/sitaminstrumenti)</t>
  </si>
  <si>
    <t>Orķestra dir.katedra</t>
  </si>
  <si>
    <r>
      <rPr>
        <sz val="14"/>
        <color theme="1"/>
        <rFont val="Calibri"/>
        <family val="2"/>
      </rPr>
      <t xml:space="preserve">Studiju programma: </t>
    </r>
    <r>
      <rPr>
        <b/>
        <sz val="14"/>
        <color theme="1"/>
        <rFont val="Calibri"/>
        <family val="2"/>
      </rPr>
      <t xml:space="preserve">profesionālās  bakalaura studiju programmas
</t>
    </r>
    <r>
      <rPr>
        <b/>
        <i/>
        <sz val="14"/>
        <color theme="1"/>
        <rFont val="Calibri"/>
        <family val="2"/>
      </rPr>
      <t>Mūzikas, teātra mākslas, dejas, vizuālās mākslas skolotājs</t>
    </r>
    <r>
      <rPr>
        <sz val="14"/>
        <color theme="1"/>
        <rFont val="Calibri"/>
        <family val="2"/>
      </rPr>
      <t xml:space="preserve">
</t>
    </r>
  </si>
  <si>
    <r>
      <rPr>
        <sz val="14"/>
        <color theme="1"/>
        <rFont val="Calibri"/>
        <family val="2"/>
      </rPr>
      <t>Apakšprogramma:</t>
    </r>
    <r>
      <rPr>
        <b/>
        <i/>
        <sz val="14"/>
        <color theme="1"/>
        <rFont val="Calibri"/>
        <family val="2"/>
      </rPr>
      <t xml:space="preserve"> Skolotājs mūzikā un kultūras studijās</t>
    </r>
  </si>
  <si>
    <r>
      <rPr>
        <sz val="14"/>
        <color theme="1"/>
        <rFont val="Calibri"/>
        <family val="2"/>
      </rPr>
      <t xml:space="preserve">Specializācija: </t>
    </r>
    <r>
      <rPr>
        <b/>
        <i/>
        <sz val="14"/>
        <color rgb="FFC55A11"/>
        <rFont val="Calibri"/>
        <family val="2"/>
      </rPr>
      <t>Profesionālās izglītības mūzikas skolotājs</t>
    </r>
  </si>
  <si>
    <r>
      <rPr>
        <b/>
        <sz val="11"/>
        <color theme="1"/>
        <rFont val="Calibri"/>
        <family val="2"/>
      </rPr>
      <t xml:space="preserve">NOZARES PEDAGOĢIJAS PROFESIONĀLĀS DARBĪBAS TEORĒTISKIE PAMATKURSI UN INFORMĀCIJAS TEHNOLOĢIJU STUDIJU KURSI, B 1 daļa - </t>
    </r>
    <r>
      <rPr>
        <b/>
        <sz val="11"/>
        <color theme="1"/>
        <rFont val="Calibri"/>
        <family val="2"/>
      </rPr>
      <t>33 ECTS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KP (IEROBEŽOTĀ IZVĒLE)</t>
    </r>
  </si>
  <si>
    <t xml:space="preserve">Pamatinstrumenta spēles mācību priekšmeta saturs un metodika  </t>
  </si>
  <si>
    <t>Džeza mūzikas katedra</t>
  </si>
  <si>
    <t>B 2 daļa (ierobežotā izvēle) – nozares profesionālās specializācijas studiju kursi -  90 ECTS KP</t>
  </si>
  <si>
    <t>populārās un džeza mūzikas skolotāja studiju kursi - 90 ECTS  KP</t>
  </si>
  <si>
    <t>Džeza teorija un dzirdes treniņš</t>
  </si>
  <si>
    <t>Džeza mūzikas vēsture</t>
  </si>
  <si>
    <t>Digitālās nošu rakstības programmas</t>
  </si>
  <si>
    <t>Džeza instrumenta spēle</t>
  </si>
  <si>
    <t>Sitaminstrumentu spēle</t>
  </si>
  <si>
    <t>Basa spēle</t>
  </si>
  <si>
    <t>Ģitāras spēle</t>
  </si>
  <si>
    <t>Skatuves kultūra un pasākumu vadīšana</t>
  </si>
  <si>
    <t>Mūzikas menedžments</t>
  </si>
  <si>
    <t>Audio-video tehnoloģijas</t>
  </si>
  <si>
    <t>Roka un popmūzikas vēsture</t>
  </si>
  <si>
    <t>Kompozīcija</t>
  </si>
  <si>
    <t>Specializācijas prakse/kolektīvā muzicēšana: Džeza kombo</t>
  </si>
  <si>
    <t>Specializācijas prakse/kolektīvā muzicēšana: Džeza bigbends</t>
  </si>
  <si>
    <t>Teorētiskā daļa: Džeza instrumenta spēles  pasniegšanas metodika</t>
  </si>
  <si>
    <r>
      <rPr>
        <sz val="14"/>
        <color theme="1"/>
        <rFont val="Calibri"/>
        <family val="2"/>
      </rPr>
      <t xml:space="preserve">Studiju programma: </t>
    </r>
    <r>
      <rPr>
        <b/>
        <sz val="14"/>
        <color theme="1"/>
        <rFont val="Calibri"/>
        <family val="2"/>
      </rPr>
      <t xml:space="preserve">profesionālās  bakalaura studiju programmas
</t>
    </r>
    <r>
      <rPr>
        <b/>
        <i/>
        <sz val="14"/>
        <color theme="1"/>
        <rFont val="Calibri"/>
        <family val="2"/>
      </rPr>
      <t>Mūzikas, teātra mākslas, dejas, vizuālās mākslas skolotājs</t>
    </r>
    <r>
      <rPr>
        <sz val="14"/>
        <color theme="1"/>
        <rFont val="Calibri"/>
        <family val="2"/>
      </rPr>
      <t xml:space="preserve">
</t>
    </r>
  </si>
  <si>
    <r>
      <rPr>
        <sz val="14"/>
        <color theme="1"/>
        <rFont val="Calibri"/>
        <family val="2"/>
      </rPr>
      <t>Apakšprogramma:</t>
    </r>
    <r>
      <rPr>
        <b/>
        <i/>
        <sz val="14"/>
        <color theme="1"/>
        <rFont val="Calibri"/>
        <family val="2"/>
      </rPr>
      <t xml:space="preserve"> Skolotājs mūzikā un kultūras studijās</t>
    </r>
  </si>
  <si>
    <r>
      <rPr>
        <sz val="14"/>
        <color theme="1"/>
        <rFont val="Calibri"/>
        <family val="2"/>
      </rPr>
      <t xml:space="preserve">Specializācija: </t>
    </r>
    <r>
      <rPr>
        <b/>
        <i/>
        <sz val="14"/>
        <color rgb="FFC55A11"/>
        <rFont val="Calibri"/>
        <family val="2"/>
      </rPr>
      <t>Profesionālās izglītības mūzikas skolotājs</t>
    </r>
  </si>
  <si>
    <t xml:space="preserve">Balss nostādīšanas metodika </t>
  </si>
  <si>
    <t>Džeza vokālā darba teorija un prakse</t>
  </si>
  <si>
    <t>Džeza vokālā ansambļa darba metodika</t>
  </si>
  <si>
    <t>Vokālā darba metodika (akadēmiskā dziedāšana)</t>
  </si>
  <si>
    <t>B 2 daļa (ierobežotā izvēle) – nozares profesionālās specializācijas studiju kursi - 90 ECTS KP</t>
  </si>
  <si>
    <t>populārās un džeza mūzikas skolotāja studiju kursi - 60  KP</t>
  </si>
  <si>
    <t>Džeza vokāls</t>
  </si>
  <si>
    <t xml:space="preserve">Pedagoģiskā prakse: nodarbību vadīšana, kolektīvās muzicēšanas nodarbību vadīšana 
</t>
  </si>
  <si>
    <t>Specializācijas prakse/kolektīvā muzicēšana: Vokālais ansamblis/džeza kombo</t>
  </si>
  <si>
    <t>Teorētiskā daļa: Džeza dziedāšānas pasniegšanas metodika</t>
  </si>
  <si>
    <r>
      <rPr>
        <sz val="14"/>
        <color theme="1"/>
        <rFont val="Calibri"/>
        <family val="2"/>
      </rPr>
      <t xml:space="preserve">Studiju programma: </t>
    </r>
    <r>
      <rPr>
        <b/>
        <sz val="14"/>
        <color theme="1"/>
        <rFont val="Calibri"/>
        <family val="2"/>
      </rPr>
      <t xml:space="preserve">profesionālās  bakalaura studiju programmas
</t>
    </r>
    <r>
      <rPr>
        <b/>
        <i/>
        <sz val="14"/>
        <color theme="1"/>
        <rFont val="Calibri"/>
        <family val="2"/>
      </rPr>
      <t>Mūzikas, teātra mākslas, dejas, vizuālās mākslas skolotājs</t>
    </r>
    <r>
      <rPr>
        <sz val="14"/>
        <color theme="1"/>
        <rFont val="Calibri"/>
        <family val="2"/>
      </rPr>
      <t xml:space="preserve">
</t>
    </r>
  </si>
  <si>
    <r>
      <rPr>
        <sz val="14"/>
        <color theme="1"/>
        <rFont val="Calibri"/>
        <family val="2"/>
      </rPr>
      <t>Apakšprogramma:</t>
    </r>
    <r>
      <rPr>
        <b/>
        <i/>
        <sz val="14"/>
        <color theme="1"/>
        <rFont val="Calibri"/>
        <family val="2"/>
      </rPr>
      <t xml:space="preserve"> Skolotājs mūzikā un kultūras studijās</t>
    </r>
  </si>
  <si>
    <r>
      <rPr>
        <sz val="14"/>
        <color theme="1"/>
        <rFont val="Calibri"/>
        <family val="2"/>
      </rPr>
      <t xml:space="preserve">Specializācija: </t>
    </r>
    <r>
      <rPr>
        <b/>
        <i/>
        <sz val="14"/>
        <color rgb="FFC55A11"/>
        <rFont val="Calibri"/>
        <family val="2"/>
      </rPr>
      <t>Profesionālās izglītības mūzikas skolotājs</t>
    </r>
  </si>
  <si>
    <t xml:space="preserve">Mūzikas teorijas un literatūras skolotājs </t>
  </si>
  <si>
    <t>Mūzikas teorētisko priekšmetu mācīšanas metodika I</t>
  </si>
  <si>
    <t>Mūzikas teorētisko priekšmetu mācīšanas metodika II</t>
  </si>
  <si>
    <t xml:space="preserve">mūzikas teorijas un literatūras skolotājs studiju kursi </t>
  </si>
  <si>
    <t>Dzirdes treniņš I</t>
  </si>
  <si>
    <t>Dzirdes treniņš II</t>
  </si>
  <si>
    <t>Rietumu klasiskās mūzikas vēsture II</t>
  </si>
  <si>
    <t>Muzikoloģijas seminārs</t>
  </si>
  <si>
    <t>Latvijas klasiskās mūzikas vēsture II</t>
  </si>
  <si>
    <t>Mūzikas antropoloģija</t>
  </si>
  <si>
    <t>Polifonija</t>
  </si>
  <si>
    <t>Harmonija</t>
  </si>
  <si>
    <t>Mūzikas forma</t>
  </si>
  <si>
    <t>20. un 21. gs. mūzikas analīze</t>
  </si>
  <si>
    <t>Mūzikas žurnālistika</t>
  </si>
  <si>
    <t>Instrumentu mācība</t>
  </si>
  <si>
    <r>
      <rPr>
        <sz val="14"/>
        <color theme="1"/>
        <rFont val="Calibri"/>
        <family val="2"/>
      </rPr>
      <t xml:space="preserve">Studiju programma: </t>
    </r>
    <r>
      <rPr>
        <b/>
        <sz val="14"/>
        <color theme="1"/>
        <rFont val="Calibri"/>
        <family val="2"/>
      </rPr>
      <t xml:space="preserve">profesionālās  bakalaura studiju programmas
</t>
    </r>
    <r>
      <rPr>
        <b/>
        <i/>
        <sz val="14"/>
        <color theme="1"/>
        <rFont val="Calibri"/>
        <family val="2"/>
      </rPr>
      <t>Mūzikas, teātra mākslas, dejas, vizuālās mākslas skolotājs</t>
    </r>
    <r>
      <rPr>
        <sz val="14"/>
        <color theme="1"/>
        <rFont val="Calibri"/>
        <family val="2"/>
      </rPr>
      <t xml:space="preserve">
</t>
    </r>
  </si>
  <si>
    <r>
      <rPr>
        <sz val="14"/>
        <color theme="1"/>
        <rFont val="Calibri"/>
        <family val="2"/>
      </rPr>
      <t>Apakšprogramma:</t>
    </r>
    <r>
      <rPr>
        <b/>
        <i/>
        <sz val="14"/>
        <color theme="1"/>
        <rFont val="Calibri"/>
        <family val="2"/>
      </rPr>
      <t xml:space="preserve"> Skolotājs mūzikā un kultūras studijās</t>
    </r>
  </si>
  <si>
    <r>
      <rPr>
        <sz val="14"/>
        <color theme="1"/>
        <rFont val="Calibri"/>
        <family val="2"/>
      </rPr>
      <t xml:space="preserve">Specializācija: </t>
    </r>
    <r>
      <rPr>
        <b/>
        <i/>
        <sz val="14"/>
        <color rgb="FFC55A11"/>
        <rFont val="Calibri"/>
        <family val="2"/>
      </rPr>
      <t>Profesionālās izglītības mūzikas skolotājs</t>
    </r>
  </si>
  <si>
    <t xml:space="preserve">Pedagoģisko pētījumu metodoloģija un zinātniskās pētniecības metodes. Studiju darbs I </t>
  </si>
  <si>
    <t xml:space="preserve">Akadēmiskās dziedāšanas skolotājs </t>
  </si>
  <si>
    <t xml:space="preserve">Balss nostādīšanas metodika 
</t>
  </si>
  <si>
    <t>Vokālā darba metodika (darbs ar kori - jauktais, sieviešu, vīru koris)</t>
  </si>
  <si>
    <t>Vokālās pedagoģijas vēsture</t>
  </si>
  <si>
    <t>Akadēmiskās dziedāšanas skolotājs - 56 ECTS  KP</t>
  </si>
  <si>
    <t xml:space="preserve">Akadēmiskā dziedāšana </t>
  </si>
  <si>
    <t>Itāļu valodas fonētika</t>
  </si>
  <si>
    <t>Svešvalodu klase</t>
  </si>
  <si>
    <t>Franču valodas fonētika</t>
  </si>
  <si>
    <t>Vācu valodas fonētika</t>
  </si>
  <si>
    <t>Krievu valodas  fonētika</t>
  </si>
  <si>
    <t xml:space="preserve">Vokālais ansamblis </t>
  </si>
  <si>
    <t>Skatuves runa</t>
  </si>
  <si>
    <t>Operdziedāšanas klase</t>
  </si>
  <si>
    <t>Ritmika</t>
  </si>
  <si>
    <t xml:space="preserve">Pedagoģiskā prakse Akadēmiskās dziedāšanas nodarbību vadīšana, kolektīvās muzicēšanas nodarbību vadīšana
</t>
  </si>
  <si>
    <t>Specializācijas prakse: Izglītojošā prakse</t>
  </si>
  <si>
    <r>
      <rPr>
        <sz val="14"/>
        <color theme="1"/>
        <rFont val="Calibri"/>
        <family val="2"/>
      </rPr>
      <t xml:space="preserve">Studiju programma: </t>
    </r>
    <r>
      <rPr>
        <b/>
        <sz val="14"/>
        <color theme="1"/>
        <rFont val="Calibri"/>
        <family val="2"/>
      </rPr>
      <t xml:space="preserve">profesionālās  bakalaura studiju programmas
</t>
    </r>
    <r>
      <rPr>
        <b/>
        <i/>
        <sz val="14"/>
        <color theme="1"/>
        <rFont val="Calibri"/>
        <family val="2"/>
      </rPr>
      <t>Mūzikas, teātra mākslas, dejas, vizuālās mākslas skolotājs</t>
    </r>
    <r>
      <rPr>
        <sz val="14"/>
        <color theme="1"/>
        <rFont val="Calibri"/>
        <family val="2"/>
      </rPr>
      <t xml:space="preserve">
</t>
    </r>
  </si>
  <si>
    <r>
      <rPr>
        <sz val="14"/>
        <color theme="1"/>
        <rFont val="Calibri"/>
        <family val="2"/>
      </rPr>
      <t>Apakšprogramma:</t>
    </r>
    <r>
      <rPr>
        <b/>
        <i/>
        <sz val="14"/>
        <color theme="1"/>
        <rFont val="Calibri"/>
        <family val="2"/>
      </rPr>
      <t xml:space="preserve"> Skolotājs mūzikā un kultūras studijās</t>
    </r>
  </si>
  <si>
    <r>
      <rPr>
        <sz val="14"/>
        <color theme="1"/>
        <rFont val="Calibri"/>
        <family val="2"/>
      </rPr>
      <t xml:space="preserve">Specializācija: </t>
    </r>
    <r>
      <rPr>
        <b/>
        <i/>
        <sz val="14"/>
        <color rgb="FFC55A11"/>
        <rFont val="Calibri"/>
        <family val="2"/>
      </rPr>
      <t>Profesionālās izglītības mūzikas skolotājs</t>
    </r>
  </si>
  <si>
    <t xml:space="preserve">Kora diriģēšanas skolotājs </t>
  </si>
  <si>
    <t xml:space="preserve">Kora diriģēšanas mācīšanas metodika un saturs </t>
  </si>
  <si>
    <t>Kora darba un kora vokālā darba metodika (prof.ievirzes izglītībā)</t>
  </si>
  <si>
    <t>Kora darba un kora vokālā darba metodika (prof.izglītībā)</t>
  </si>
  <si>
    <t>Kora literatūras mācīšanas metodika</t>
  </si>
  <si>
    <t xml:space="preserve"> </t>
  </si>
  <si>
    <t>Mūzikas nozares profesionālās specializācijas studiju kursi –  56 ECTS  KP</t>
  </si>
  <si>
    <t>Kora diriģēšanas skolotājs  - 56 ECTS  KP</t>
  </si>
  <si>
    <t>Kora literatūra un stilistika</t>
  </si>
  <si>
    <t>Latīņu valodas pamati</t>
  </si>
  <si>
    <t>Senās mūzikas katedra</t>
  </si>
  <si>
    <t xml:space="preserve">Pedagoģiskā prakse Kora diriģēšanas  nodarbību vadīšana
</t>
  </si>
  <si>
    <t>Koris</t>
  </si>
  <si>
    <t>P (8 sem x 10 ned. = 80 nedēļas = 640 stundas)</t>
  </si>
  <si>
    <t>Teorētiskā daļa: Kora diriģēšanas pasniegšanas metodika</t>
  </si>
  <si>
    <t>Mūzikas pedagoģijas katedra/ Studiju darbs I Dejas pedagoģijas katedra</t>
  </si>
  <si>
    <r>
      <rPr>
        <sz val="11"/>
        <color theme="1"/>
        <rFont val="Calibri"/>
        <family val="2"/>
      </rPr>
      <t xml:space="preserve">Studiju programma: </t>
    </r>
    <r>
      <rPr>
        <b/>
        <sz val="11"/>
        <color theme="1"/>
        <rFont val="Calibri"/>
        <family val="2"/>
      </rPr>
      <t xml:space="preserve">profesionālās  bakalaura studiju programma
</t>
    </r>
    <r>
      <rPr>
        <b/>
        <i/>
        <sz val="11"/>
        <color theme="1"/>
        <rFont val="Calibri"/>
        <family val="2"/>
      </rPr>
      <t>Mūzikas, teātra mākslas, dejas, vizuālās mākslas skolotājs</t>
    </r>
  </si>
  <si>
    <r>
      <rPr>
        <sz val="11"/>
        <color theme="1"/>
        <rFont val="Calibri"/>
        <family val="2"/>
      </rPr>
      <t>Specializācija:</t>
    </r>
    <r>
      <rPr>
        <b/>
        <sz val="11"/>
        <color theme="1"/>
        <rFont val="Calibri"/>
        <family val="2"/>
      </rPr>
      <t xml:space="preserve"> </t>
    </r>
    <r>
      <rPr>
        <b/>
        <sz val="11"/>
        <color rgb="FF2E75B5"/>
        <rFont val="Calibri"/>
        <family val="2"/>
      </rPr>
      <t>profesionālās ievirzes un interešu izglītības deju un kultūras studiju skolotājs</t>
    </r>
  </si>
  <si>
    <t>Mūzikas pedagoģijas katedra/ Studiju darbs II Dejas pedagoģijas katedra</t>
  </si>
  <si>
    <t>DEJAS PEDAGOĢIJAS UN KULTŪRAS STUDIJU PROFESIONĀLĀS DARBĪBAS TEORĒTISKIE PAMATKURSI UN INFORMĀCIJAS TEHNOLOĢIJU STUDIJU KURSI, B 1 daļa - 33 ECTS KP (IEROBEŽOTĀ IZVĒLE)</t>
  </si>
  <si>
    <t>Dejas mācību saturs un didaktika
(profesionālās ievirzes un interešu izglītības līmenī)</t>
  </si>
  <si>
    <t>Dejas pedagoģijas katedra</t>
  </si>
  <si>
    <t>Dejas pedagoģijas domas attīstība Latvijā</t>
  </si>
  <si>
    <t>Klasiskās dejas mācīšanas teorija un prakse</t>
  </si>
  <si>
    <t>Latviešu dejas mācīšanas teorija un prakse</t>
  </si>
  <si>
    <t>Vēsturiskās dejas mācīšanas teorija un prakse</t>
  </si>
  <si>
    <t>Cittautu dejas mācīšanas teorija un prakse</t>
  </si>
  <si>
    <t>Bērnu dejas metodika</t>
  </si>
  <si>
    <t>Dejas notācija 1</t>
  </si>
  <si>
    <t>Dejas notācija 2</t>
  </si>
  <si>
    <t>Tērpu vēsture</t>
  </si>
  <si>
    <t>DEJAS PROFESIONĀLĀS SPECIALIZĀCIJAS STUDIJU KURSI, B 2 daļa - 90 ECTS KP (IEROBEŽOTĀ IZVĒLE):                                                                                Kopējie kursi - 40 ECTS KP + Prof.spec.kursi 50 ECTS KP</t>
  </si>
  <si>
    <t>KOPĒJIE STUDIJU KURSI, 40 ECTS</t>
  </si>
  <si>
    <t>Dejas anatomija</t>
  </si>
  <si>
    <t>Dejas terapija</t>
  </si>
  <si>
    <t>Dejas teorija un vēsture 1</t>
  </si>
  <si>
    <t>Dejas teorija un vēsture 2</t>
  </si>
  <si>
    <t>Dejas teorija un vēsture 3</t>
  </si>
  <si>
    <t>Modernā deja</t>
  </si>
  <si>
    <t>Vēsturiskā deja</t>
  </si>
  <si>
    <t>Cittautu deja</t>
  </si>
  <si>
    <t>Aktiera meistarība</t>
  </si>
  <si>
    <t>Režijas pamati</t>
  </si>
  <si>
    <r>
      <rPr>
        <b/>
        <sz val="11"/>
        <color theme="1"/>
        <rFont val="Calibri"/>
        <family val="2"/>
      </rPr>
      <t>Profesionālās ievirzes un interešu izglītības deju un kultūras studiju  skolotāja profesionālās specializācijas studiju kursi – 50 ECTS</t>
    </r>
    <r>
      <rPr>
        <b/>
        <sz val="11"/>
        <color rgb="FFFF0000"/>
        <rFont val="Calibri"/>
        <family val="2"/>
      </rPr>
      <t xml:space="preserve"> </t>
    </r>
    <r>
      <rPr>
        <b/>
        <sz val="11"/>
        <color theme="1"/>
        <rFont val="Calibri"/>
        <family val="2"/>
      </rPr>
      <t>KP</t>
    </r>
    <r>
      <rPr>
        <b/>
        <sz val="11"/>
        <color theme="1"/>
        <rFont val="Calibri"/>
        <family val="2"/>
      </rPr>
      <t xml:space="preserve"> (B2 daļa)</t>
    </r>
  </si>
  <si>
    <t>Klasiskā deja</t>
  </si>
  <si>
    <t>Dejas kompozīcija</t>
  </si>
  <si>
    <t>Džeza deja</t>
  </si>
  <si>
    <t>C daļa, 9 ETCS KP (brīvā izvēle)</t>
  </si>
  <si>
    <r>
      <rPr>
        <sz val="11"/>
        <color theme="1"/>
        <rFont val="Calibri"/>
        <family val="2"/>
      </rPr>
      <t>Izvēle no studiju kursu kataloga</t>
    </r>
    <r>
      <rPr>
        <sz val="11"/>
        <color theme="8"/>
        <rFont val="Calibri"/>
        <family val="2"/>
      </rPr>
      <t xml:space="preserve"> </t>
    </r>
  </si>
  <si>
    <r>
      <rPr>
        <sz val="11"/>
        <color theme="1"/>
        <rFont val="Calibri"/>
        <family val="2"/>
      </rPr>
      <t>Izvēle no studiju kursu kataloga</t>
    </r>
    <r>
      <rPr>
        <sz val="11"/>
        <color theme="8"/>
        <rFont val="Calibri"/>
        <family val="2"/>
      </rPr>
      <t xml:space="preserve"> </t>
    </r>
  </si>
  <si>
    <r>
      <rPr>
        <sz val="11"/>
        <color theme="1"/>
        <rFont val="Calibri"/>
        <family val="2"/>
      </rPr>
      <t>Izvēle no studiju kursu kataloga</t>
    </r>
    <r>
      <rPr>
        <sz val="11"/>
        <color theme="8"/>
        <rFont val="Calibri"/>
        <family val="2"/>
      </rPr>
      <t xml:space="preserve"> </t>
    </r>
  </si>
  <si>
    <t>Prakse, 39 ECTS KP</t>
  </si>
  <si>
    <t>Pedagoģiskā prakse (klasiskajā dejā vai latviešu dejā, vai modernajā dejā, vai vēsturiskajā dejā, vai cittautu dejā)</t>
  </si>
  <si>
    <t xml:space="preserve">G/I (2.sem.: G-15; 3.sem.: G-17, I-3; 4.sem.: G-30, I-10; 5.sem.: G-25; 6.sem.: G-15, I-5; 7.sem.: G-20)
</t>
  </si>
  <si>
    <t>Valsts pārbaudījumi, 18 ECTS KP</t>
  </si>
  <si>
    <t>Deju skolotāja kompetences apliecināšana</t>
  </si>
  <si>
    <t>Teorētiskā daļa: Kolokvijs dejas metodikā un teorijā</t>
  </si>
  <si>
    <t xml:space="preserve">Praktiskā daļa: Deju nodarbības vadīšana 
(Prakses daļā norādītā atbilstošā dejas žanra nodarbības vadīšana)  
</t>
  </si>
  <si>
    <t xml:space="preserve">Deju koncerta vai uzveduma izveide </t>
  </si>
  <si>
    <t>K.st.īpatsvars %</t>
  </si>
  <si>
    <t>Grupas piepild.</t>
  </si>
  <si>
    <t>Uz izmaksām</t>
  </si>
  <si>
    <t xml:space="preserve">Profesionālās specializācijas prakse </t>
  </si>
  <si>
    <r>
      <rPr>
        <sz val="14"/>
        <color theme="1"/>
        <rFont val="Calibri"/>
        <family val="2"/>
      </rPr>
      <t xml:space="preserve">Studiju programma: </t>
    </r>
    <r>
      <rPr>
        <b/>
        <sz val="14"/>
        <color theme="1"/>
        <rFont val="Calibri"/>
        <family val="2"/>
      </rPr>
      <t xml:space="preserve">profesionālās  bakalaura studiju programmas
</t>
    </r>
    <r>
      <rPr>
        <b/>
        <i/>
        <sz val="14"/>
        <color theme="1"/>
        <rFont val="Calibri"/>
        <family val="2"/>
      </rPr>
      <t>Mūzikas, teātra mākslas, dejas, vizuālās mākslas skolotājs</t>
    </r>
  </si>
  <si>
    <r>
      <rPr>
        <sz val="14"/>
        <color theme="1"/>
        <rFont val="Calibri"/>
        <family val="2"/>
      </rPr>
      <t xml:space="preserve">Apakšprogramma: </t>
    </r>
    <r>
      <rPr>
        <b/>
        <sz val="14"/>
        <color theme="1"/>
        <rFont val="Calibri"/>
        <family val="2"/>
      </rPr>
      <t>Skolotājs teātra mākslā un kultūras studijās</t>
    </r>
    <r>
      <rPr>
        <sz val="14"/>
        <color theme="1"/>
        <rFont val="Calibri"/>
        <family val="2"/>
      </rPr>
      <t xml:space="preserve"> </t>
    </r>
  </si>
  <si>
    <r>
      <rPr>
        <sz val="14"/>
        <color theme="1"/>
        <rFont val="Calibri"/>
        <family val="2"/>
      </rPr>
      <t xml:space="preserve">Specializācija: </t>
    </r>
    <r>
      <rPr>
        <b/>
        <sz val="14"/>
        <color rgb="FF2E75B5"/>
        <rFont val="Calibri"/>
        <family val="2"/>
      </rPr>
      <t>Vispārējās izglītības un interešu izglītības teātra mākslas un kultūras studiju skolotājs</t>
    </r>
    <r>
      <rPr>
        <sz val="14"/>
        <color theme="1"/>
        <rFont val="Calibri"/>
        <family val="2"/>
      </rPr>
      <t xml:space="preserve">
</t>
    </r>
  </si>
  <si>
    <t>TEĀTRA MĀKSLAS UN KULTŪRAS IZPRATNES PEDAGOĢIJAS PROFESIONĀLĀS DARBĪBAS TEORĒTISKIE PAMATKURSI UN INFORMĀCIJAS TEHNOLOĢIJU STUDIJU KURSI, B1 daļa - 33 ECTS KP</t>
  </si>
  <si>
    <r>
      <rPr>
        <b/>
        <i/>
        <sz val="11"/>
        <color theme="1"/>
        <rFont val="Calibri"/>
        <family val="2"/>
      </rPr>
      <t>Teātra mākslas un kultūras studiju skolotājs</t>
    </r>
    <r>
      <rPr>
        <b/>
        <sz val="11"/>
        <color theme="1"/>
        <rFont val="Calibri"/>
        <family val="2"/>
      </rPr>
      <t xml:space="preserve"> studiju kursi</t>
    </r>
  </si>
  <si>
    <t>Latvijas Kultūras akadēmija</t>
  </si>
  <si>
    <t>Skatuves un publiskās runas metodika</t>
  </si>
  <si>
    <t xml:space="preserve">Teātra mākslas mācīšanas metodika </t>
  </si>
  <si>
    <t>Asoc.prof.E.Seņkovs</t>
  </si>
  <si>
    <t>Kultūras studiju mācīšanas metodika</t>
  </si>
  <si>
    <t xml:space="preserve">G
</t>
  </si>
  <si>
    <t>Pieaic.doc.E.Apsīte</t>
  </si>
  <si>
    <t>TEĀTRA MĀKSLAS UN KULTŪRAS IZPRATNES PROFESIONĀLĀS SPECIALIZĀCIJAS STUDIJU KURSI, B2 daļa - 90 ECTS KP (IEROBEŽOTĀ IZVĒLE)</t>
  </si>
  <si>
    <t>Dramaturģija</t>
  </si>
  <si>
    <t>Lektors I.Briedis</t>
  </si>
  <si>
    <t>Aktiermeistarība un režija</t>
  </si>
  <si>
    <t>Asoc.prof.I.Roga</t>
  </si>
  <si>
    <t>Skatuves kustība un kustības kompozīcija</t>
  </si>
  <si>
    <t>Doc.R.Lūriņa</t>
  </si>
  <si>
    <t>Leļļu un objektu teātra pamati</t>
  </si>
  <si>
    <t>Pieaic.doc.Ģ.Šolis</t>
  </si>
  <si>
    <t>Telpa kā režijas izteiksmes līdzeklis</t>
  </si>
  <si>
    <t>Pieaic.doc.R.Suhanovs</t>
  </si>
  <si>
    <t>Praktiskā muzicēšana</t>
  </si>
  <si>
    <t>I.Vilde</t>
  </si>
  <si>
    <t>JVLMA Mūzikas pedagoģijas katedra</t>
  </si>
  <si>
    <t>Latviešu literārās valodas kultūra</t>
  </si>
  <si>
    <t>Pieaic.doc.A.Cera</t>
  </si>
  <si>
    <t>Asoc.prof.L.Ulberte</t>
  </si>
  <si>
    <t>Pasaules un Latvijas teātra vēsture</t>
  </si>
  <si>
    <t>Prof.V.Čakare</t>
  </si>
  <si>
    <t>Pasaules un Latvijas mākslas vēsture</t>
  </si>
  <si>
    <t>Doc.Z.Grigoroviča</t>
  </si>
  <si>
    <t>Latviešu literatūra</t>
  </si>
  <si>
    <t>Prof.R.Briedis</t>
  </si>
  <si>
    <t>Ievads audiovizuālās mākslas specifikā</t>
  </si>
  <si>
    <t>Lektors J.Putniņš</t>
  </si>
  <si>
    <t>Ievads mūzikas izpratnē</t>
  </si>
  <si>
    <t>Prof.A.Vecumnieks</t>
  </si>
  <si>
    <t>Kultūras konceptualizācijas, tipoloģizācijas un periodizācijas pamatprincipi</t>
  </si>
  <si>
    <t>Prof.R.Muktupāvela</t>
  </si>
  <si>
    <t>Prakse, LV 39 ECTS  KP</t>
  </si>
  <si>
    <t xml:space="preserve">Teātra mākslas un kultūras studiju skolotājs </t>
  </si>
  <si>
    <t xml:space="preserve"> Pedagoģiskā prakse   </t>
  </si>
  <si>
    <t>Doc.K.Krūmiņš</t>
  </si>
  <si>
    <t xml:space="preserve">I
</t>
  </si>
  <si>
    <t>Teorētiskā daļa: Kolokvijs teātra mākslā un kultūras studijās</t>
  </si>
  <si>
    <t>Praktiskā daļa: Kultūras studiju un teātra mākslas satura izstrāde un nodarbības vadīšana</t>
  </si>
  <si>
    <t>Kolektīva vadīšana un projekta realizācija teātra mākslā</t>
  </si>
  <si>
    <r>
      <t xml:space="preserve">Pedagoģiskā  prakse
 (mācību priekšmets </t>
    </r>
    <r>
      <rPr>
        <i/>
        <sz val="11"/>
        <color theme="1"/>
        <rFont val="Calibri"/>
        <family val="2"/>
      </rPr>
      <t>Mūzika</t>
    </r>
    <r>
      <rPr>
        <sz val="11"/>
        <color theme="1"/>
        <rFont val="Calibri"/>
        <family val="2"/>
      </rPr>
      <t xml:space="preserve">; darbs ar kori) 
</t>
    </r>
  </si>
  <si>
    <r>
      <t xml:space="preserve">Pedagoģiskā prakse </t>
    </r>
    <r>
      <rPr>
        <i/>
        <sz val="11"/>
        <color theme="1"/>
        <rFont val="Calibri"/>
        <family val="2"/>
      </rPr>
      <t>mācību priekšmets Solfedžo</t>
    </r>
    <r>
      <rPr>
        <sz val="11"/>
        <color theme="1"/>
        <rFont val="Calibri"/>
        <family val="2"/>
      </rPr>
      <t xml:space="preserve">
(profesionālās ievirzes izglītības līmenī)
</t>
    </r>
  </si>
  <si>
    <r>
      <t>Klavierspēles mācību priekšmeta saturs un metodika  (</t>
    </r>
    <r>
      <rPr>
        <sz val="11"/>
        <color rgb="FFFF0000"/>
        <rFont val="Calibri"/>
        <family val="2"/>
        <charset val="186"/>
      </rPr>
      <t>profesionālās ievirzes</t>
    </r>
    <r>
      <rPr>
        <sz val="11"/>
        <color theme="1"/>
        <rFont val="Calibri"/>
        <family val="2"/>
      </rPr>
      <t xml:space="preserve"> līmenī) </t>
    </r>
  </si>
  <si>
    <t>Latviešu deja 1</t>
  </si>
  <si>
    <t>Latviešu deja 2</t>
  </si>
  <si>
    <t>Modernā deja 2</t>
  </si>
  <si>
    <r>
      <t xml:space="preserve">Praktiskā daļa: Pedagoģiskā prakse - mācību stundas </t>
    </r>
    <r>
      <rPr>
        <i/>
        <sz val="11"/>
        <color theme="1"/>
        <rFont val="Calibri"/>
        <family val="2"/>
      </rPr>
      <t xml:space="preserve">Klavierspēle </t>
    </r>
    <r>
      <rPr>
        <sz val="11"/>
        <color theme="1"/>
        <rFont val="Calibri"/>
        <family val="2"/>
      </rPr>
      <t xml:space="preserve">vadīšana </t>
    </r>
  </si>
  <si>
    <r>
      <t xml:space="preserve">Profils: </t>
    </r>
    <r>
      <rPr>
        <b/>
        <sz val="14"/>
        <color rgb="FF2E75B5"/>
        <rFont val="Calibri"/>
        <family val="2"/>
      </rPr>
      <t>Mūzikas teorijas un literatūras skolotājs</t>
    </r>
  </si>
  <si>
    <r>
      <t xml:space="preserve">Profils: </t>
    </r>
    <r>
      <rPr>
        <b/>
        <sz val="14"/>
        <color rgb="FF2E75B5"/>
        <rFont val="Calibri"/>
        <family val="2"/>
      </rPr>
      <t>Akadēmiskās dziedāšanas skolotājs</t>
    </r>
  </si>
  <si>
    <r>
      <t xml:space="preserve">Profils: </t>
    </r>
    <r>
      <rPr>
        <b/>
        <sz val="14"/>
        <color rgb="FF2E75B5"/>
        <rFont val="Calibri"/>
        <family val="2"/>
      </rPr>
      <t>Kora diriģēšanas skolotājs</t>
    </r>
  </si>
  <si>
    <r>
      <t xml:space="preserve">Pedagoģiskā prakse </t>
    </r>
    <r>
      <rPr>
        <i/>
        <sz val="11"/>
        <color theme="1"/>
        <rFont val="Calibri"/>
        <family val="2"/>
      </rPr>
      <t>mācību priekšmets Mūzikas literatūra</t>
    </r>
    <r>
      <rPr>
        <sz val="11"/>
        <color theme="1"/>
        <rFont val="Calibri"/>
        <family val="2"/>
      </rPr>
      <t xml:space="preserve">(profesionālās ievirzes izglītības līmenī)
</t>
    </r>
  </si>
  <si>
    <r>
      <t xml:space="preserve">Teorētiskā daļa: Mācību priekšmeta </t>
    </r>
    <r>
      <rPr>
        <i/>
        <sz val="11"/>
        <color theme="1"/>
        <rFont val="Calibri"/>
        <family val="2"/>
      </rPr>
      <t>Mūzikas teorija un literatūra</t>
    </r>
    <r>
      <rPr>
        <sz val="11"/>
        <color theme="1"/>
        <rFont val="Calibri"/>
        <family val="2"/>
      </rPr>
      <t xml:space="preserve">  pasniegšanas metodika</t>
    </r>
  </si>
  <si>
    <r>
      <t xml:space="preserve">Praktiskā daļa: Pedagoģiskā prakse - mācību stundas </t>
    </r>
    <r>
      <rPr>
        <i/>
        <sz val="11"/>
        <color theme="1"/>
        <rFont val="Calibri"/>
        <family val="2"/>
      </rPr>
      <t>Mūzikas teorija un literatūra</t>
    </r>
    <r>
      <rPr>
        <sz val="11"/>
        <color theme="1"/>
        <rFont val="Calibri"/>
        <family val="2"/>
      </rPr>
      <t xml:space="preserve"> vadīšana </t>
    </r>
  </si>
  <si>
    <t xml:space="preserve">Pūšaminstrumentu / sitaminstrumentu spēles vēsture
</t>
  </si>
  <si>
    <t>prof.J.Siliņš</t>
  </si>
  <si>
    <t>doc.J.Jonelis , doc.A.Sproģe</t>
  </si>
  <si>
    <t>asoc.prof.R.Lūriņa</t>
  </si>
  <si>
    <t>Pasaules literatūras vēsture</t>
  </si>
  <si>
    <t>Drāmas teorija</t>
  </si>
  <si>
    <t>Z.Šiliņa</t>
  </si>
  <si>
    <r>
      <t xml:space="preserve">Apakšprogramma: </t>
    </r>
    <r>
      <rPr>
        <b/>
        <sz val="11"/>
        <color theme="1"/>
        <rFont val="Calibri"/>
        <family val="2"/>
      </rPr>
      <t xml:space="preserve">Skolotājs dejā un kultūras studijās </t>
    </r>
  </si>
  <si>
    <t>Atbildīgā katedra</t>
  </si>
  <si>
    <t>Klavieru katedra + PIMS katedra</t>
  </si>
  <si>
    <t>Džeza mūzikas katedra + PIMS katedra</t>
  </si>
  <si>
    <t>PIMS katedra</t>
  </si>
  <si>
    <t>Muzikoloģijas katedra + PIMS katedra</t>
  </si>
  <si>
    <t>Vokālā katedra + PIMS katedra</t>
  </si>
  <si>
    <t>Kora diriģēšanas katedra + PIMS katedra</t>
  </si>
  <si>
    <t>Mūzikas pedagoģijas katedra/ Studiju darbs I PIMS katedra</t>
  </si>
  <si>
    <t>Mūzikas pedagoģijas katedra/ Studiju darbs II PIMS katedra</t>
  </si>
  <si>
    <r>
      <t xml:space="preserve">Profils: </t>
    </r>
    <r>
      <rPr>
        <b/>
        <i/>
        <sz val="14"/>
        <color rgb="FF2E75B5"/>
        <rFont val="Calibri"/>
        <family val="2"/>
      </rPr>
      <t>Klavierspēles skolotājs</t>
    </r>
  </si>
  <si>
    <r>
      <t xml:space="preserve">Profils: </t>
    </r>
    <r>
      <rPr>
        <b/>
        <i/>
        <sz val="14"/>
        <color rgb="FF2E75B5"/>
        <rFont val="Calibri"/>
        <family val="2"/>
      </rPr>
      <t>Akordeona spēles, vijoļspēles, alta spēles, čella spēles, kontrabasa spēles, kokles spēles, ģitāras spēles</t>
    </r>
    <r>
      <rPr>
        <sz val="14"/>
        <color theme="1"/>
        <rFont val="Calibri"/>
        <family val="2"/>
      </rPr>
      <t xml:space="preserve"> skolotājs</t>
    </r>
  </si>
  <si>
    <r>
      <t>Profils: F</t>
    </r>
    <r>
      <rPr>
        <b/>
        <i/>
        <sz val="14"/>
        <color rgb="FF2E75B5"/>
        <rFont val="Calibri"/>
        <family val="2"/>
      </rPr>
      <t>lautas spēles, obojas spēles, klarnetes spēles, fagota spēles, saksofona spēles, mežraga spēles, trompetes spēles, trombona spēles,  eifonija spēles, tubas spēles, sitaminstrumentu spēles skolotājs</t>
    </r>
  </si>
  <si>
    <r>
      <t xml:space="preserve">Profils: </t>
    </r>
    <r>
      <rPr>
        <b/>
        <i/>
        <sz val="14"/>
        <color rgb="FF2E75B5"/>
        <rFont val="Calibri"/>
        <family val="2"/>
      </rPr>
      <t>Džeza instrumenta spēles skolotājs</t>
    </r>
  </si>
  <si>
    <r>
      <t xml:space="preserve">Profils: </t>
    </r>
    <r>
      <rPr>
        <b/>
        <i/>
        <sz val="14"/>
        <color rgb="FF2E75B5"/>
        <rFont val="Calibri"/>
        <family val="2"/>
      </rPr>
      <t>Džeza mūzikas dziedāšanas skolotājs</t>
    </r>
  </si>
  <si>
    <t>PROFILS: Klavierspēles skolotājs</t>
  </si>
  <si>
    <t>PROFILS: Akordeona spēles, vijoļspēles, alta spēles, čella spēles, kontrabasa spēles, kokles spēles, ģitāras spēles skolotājs</t>
  </si>
  <si>
    <t>PROFILS: Flautas spēles, obojas spēles, klarnetes spēles, fagota spēles, saksofona spēles, mežraga spēles, trompetes spēles, trombona spēles,  eifonija spēles, tubas spēles, sitaminstrumentu spēles skolotājs</t>
  </si>
  <si>
    <t>PROFILS: Džeza instrumenta spēles skolotājs</t>
  </si>
  <si>
    <t>PROFILS: Džeza mūzikas dziedāšanas skolotājs</t>
  </si>
  <si>
    <t>PROFILS: Mūzikas teorijas un literatūras skolotājs</t>
  </si>
  <si>
    <t>PROFILS: Akadēmiskās dziedāšanas skolotājs</t>
  </si>
  <si>
    <t>PROFILS: Kora diriģēšanas skolotājs</t>
  </si>
  <si>
    <t>SPECIALIZĀCIJA: Profesionālās ievirzes un interešu izglītības deju un kultūras studiju skolotājs</t>
  </si>
  <si>
    <t>SPECIALIZĀCIJA: Vispārējās izglītības un interešu izglītības teātra mākslas un kultūras studiju skolotājs</t>
  </si>
  <si>
    <t>APAKŠPROGRAMMA: SKOLOTĀJS MŪZIKĀ UN KULTŪRAS STUDIJĀS</t>
  </si>
  <si>
    <t>APAKŠPROGRAMMA: SKOLOTĀJS DEJĀ UN KULTŪRAS STUDIJĀS</t>
  </si>
  <si>
    <t>APAKŠPROGRAMMA: SKOLOTĀJS TEĀTRA MĀKSLĀ UN KULTŪRAS STUDIJĀS</t>
  </si>
  <si>
    <r>
      <t xml:space="preserve">Jāzepa Vītola Latvijas Mūzikas akadēmija
Studiju virziena  Izglītība un pedagoģija 
profesionālās  </t>
    </r>
    <r>
      <rPr>
        <sz val="11"/>
        <color rgb="FFC00000"/>
        <rFont val="Arial"/>
        <family val="2"/>
        <charset val="186"/>
      </rPr>
      <t>bakalaura</t>
    </r>
    <r>
      <rPr>
        <sz val="11"/>
        <color theme="1"/>
        <rFont val="Arial"/>
        <family val="2"/>
      </rPr>
      <t xml:space="preserve"> studiju programmas
</t>
    </r>
    <r>
      <rPr>
        <b/>
        <i/>
        <sz val="11"/>
        <color theme="1"/>
        <rFont val="Arial"/>
        <family val="2"/>
      </rPr>
      <t>Mūzikas, teātra mākslas, dejas, vizuālās mākslas skolotājs</t>
    </r>
    <r>
      <rPr>
        <sz val="11"/>
        <color theme="1"/>
        <rFont val="Arial"/>
        <family val="2"/>
      </rPr>
      <t xml:space="preserve">
kods  42 141 </t>
    </r>
  </si>
  <si>
    <r>
      <t xml:space="preserve">SPECIALIZĀCIJA: Vispārējās izglītības mūzikas skolotājs </t>
    </r>
    <r>
      <rPr>
        <b/>
        <sz val="11"/>
        <color theme="5"/>
        <rFont val="Arial"/>
        <family val="2"/>
        <charset val="186"/>
      </rPr>
      <t>(VIMS)</t>
    </r>
  </si>
  <si>
    <r>
      <t xml:space="preserve">SPECIALIZĀCIJA: Profesionālās izglītības mūzikas skolotājs </t>
    </r>
    <r>
      <rPr>
        <b/>
        <sz val="11"/>
        <color theme="8"/>
        <rFont val="Arial"/>
        <family val="2"/>
        <charset val="186"/>
      </rPr>
      <t>(PIMS)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</si>
</sst>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1"/>
      <color theme="1"/>
      <name val="Arial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Calibri"/>
      <family val="2"/>
    </font>
    <font>
      <i/>
      <sz val="11"/>
      <color rgb="FFFFFF00"/>
      <name val="Calibri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1"/>
      <name val="Arial"/>
      <family val="2"/>
      <scheme val="minor"/>
    </font>
    <font>
      <i/>
      <sz val="14"/>
      <color rgb="FFFFFF00"/>
      <name val="Calibri"/>
      <family val="2"/>
    </font>
    <font>
      <b/>
      <i/>
      <sz val="11"/>
      <color theme="1"/>
      <name val="Calibri"/>
      <family val="2"/>
    </font>
    <font>
      <sz val="11"/>
      <color rgb="FF0000FF"/>
      <name val="Calibri"/>
      <family val="2"/>
    </font>
    <font>
      <sz val="10"/>
      <color rgb="FFFF0000"/>
      <name val="Calibri"/>
      <family val="2"/>
    </font>
    <font>
      <sz val="11"/>
      <color rgb="FFFF0000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  <font>
      <b/>
      <i/>
      <sz val="14"/>
      <color rgb="FFC55A11"/>
      <name val="Calibri"/>
      <family val="2"/>
    </font>
    <font>
      <i/>
      <sz val="11"/>
      <color theme="1"/>
      <name val="Calibri"/>
      <family val="2"/>
    </font>
    <font>
      <b/>
      <i/>
      <sz val="14"/>
      <color rgb="FF2E75B5"/>
      <name val="Calibri"/>
      <family val="2"/>
    </font>
    <font>
      <b/>
      <sz val="11"/>
      <color rgb="FFFF0000"/>
      <name val="Calibri"/>
      <family val="2"/>
    </font>
    <font>
      <b/>
      <sz val="14"/>
      <color rgb="FF2E75B5"/>
      <name val="Calibri"/>
      <family val="2"/>
    </font>
    <font>
      <b/>
      <sz val="11"/>
      <color rgb="FF2E75B5"/>
      <name val="Calibri"/>
      <family val="2"/>
    </font>
    <font>
      <sz val="11"/>
      <color theme="8"/>
      <name val="Calibri"/>
      <family val="2"/>
    </font>
    <font>
      <sz val="11"/>
      <color rgb="FFFF0000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charset val="186"/>
    </font>
    <font>
      <sz val="11"/>
      <color rgb="FFC00000"/>
      <name val="Arial"/>
      <family val="2"/>
      <charset val="186"/>
    </font>
    <font>
      <b/>
      <sz val="11"/>
      <color theme="5"/>
      <name val="Arial"/>
      <family val="2"/>
      <charset val="186"/>
    </font>
    <font>
      <b/>
      <sz val="11"/>
      <color theme="8"/>
      <name val="Arial"/>
      <family val="2"/>
      <charset val="186"/>
    </font>
  </fonts>
  <fills count="21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B6D7A8"/>
        <bgColor rgb="FFB6D7A8"/>
      </patternFill>
    </fill>
    <fill>
      <patternFill patternType="solid">
        <fgColor rgb="FF00FF00"/>
        <bgColor rgb="FF00FF00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F9CB9C"/>
        <bgColor rgb="FFF9CB9C"/>
      </patternFill>
    </fill>
    <fill>
      <patternFill patternType="solid">
        <fgColor rgb="FFC9DAF8"/>
        <bgColor rgb="FFC9DAF8"/>
      </patternFill>
    </fill>
    <fill>
      <patternFill patternType="solid">
        <fgColor rgb="FFF4CCCC"/>
        <bgColor rgb="FFF4CCCC"/>
      </patternFill>
    </fill>
    <fill>
      <patternFill patternType="solid">
        <fgColor rgb="FFD9D9D9"/>
        <bgColor rgb="FFD9D9D9"/>
      </patternFill>
    </fill>
    <fill>
      <patternFill patternType="solid">
        <fgColor rgb="FFE2EFD9"/>
        <bgColor rgb="FFE2EFD9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8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0" applyFont="1"/>
    <xf numFmtId="0" fontId="2" fillId="0" borderId="0" xfId="0" applyFont="1"/>
    <xf numFmtId="0" fontId="5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/>
    <xf numFmtId="0" fontId="8" fillId="3" borderId="2" xfId="0" applyFont="1" applyFill="1" applyBorder="1" applyAlignment="1">
      <alignment vertical="top" wrapText="1"/>
    </xf>
    <xf numFmtId="0" fontId="9" fillId="0" borderId="2" xfId="0" applyFont="1" applyBorder="1" applyAlignment="1">
      <alignment horizontal="center" wrapText="1"/>
    </xf>
    <xf numFmtId="0" fontId="10" fillId="4" borderId="2" xfId="0" applyFont="1" applyFill="1" applyBorder="1"/>
    <xf numFmtId="0" fontId="10" fillId="4" borderId="4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 wrapText="1"/>
    </xf>
    <xf numFmtId="0" fontId="10" fillId="5" borderId="4" xfId="0" applyFont="1" applyFill="1" applyBorder="1"/>
    <xf numFmtId="0" fontId="10" fillId="5" borderId="4" xfId="0" applyFont="1" applyFill="1" applyBorder="1" applyAlignment="1">
      <alignment horizontal="left"/>
    </xf>
    <xf numFmtId="0" fontId="10" fillId="5" borderId="4" xfId="0" applyFont="1" applyFill="1" applyBorder="1" applyAlignment="1">
      <alignment horizontal="left" wrapText="1"/>
    </xf>
    <xf numFmtId="0" fontId="10" fillId="6" borderId="4" xfId="0" applyFont="1" applyFill="1" applyBorder="1"/>
    <xf numFmtId="0" fontId="10" fillId="6" borderId="2" xfId="0" applyFont="1" applyFill="1" applyBorder="1" applyAlignment="1">
      <alignment horizontal="left"/>
    </xf>
    <xf numFmtId="0" fontId="10" fillId="6" borderId="2" xfId="0" applyFont="1" applyFill="1" applyBorder="1" applyAlignment="1">
      <alignment horizontal="left" wrapText="1"/>
    </xf>
    <xf numFmtId="0" fontId="10" fillId="7" borderId="2" xfId="0" applyFont="1" applyFill="1" applyBorder="1"/>
    <xf numFmtId="0" fontId="10" fillId="7" borderId="2" xfId="0" applyFont="1" applyFill="1" applyBorder="1" applyAlignment="1">
      <alignment horizontal="left"/>
    </xf>
    <xf numFmtId="0" fontId="10" fillId="7" borderId="2" xfId="0" applyFont="1" applyFill="1" applyBorder="1" applyAlignment="1">
      <alignment horizontal="left" wrapText="1"/>
    </xf>
    <xf numFmtId="0" fontId="10" fillId="8" borderId="2" xfId="0" applyFont="1" applyFill="1" applyBorder="1"/>
    <xf numFmtId="0" fontId="10" fillId="8" borderId="2" xfId="0" applyFont="1" applyFill="1" applyBorder="1" applyAlignment="1">
      <alignment horizontal="left"/>
    </xf>
    <xf numFmtId="0" fontId="10" fillId="8" borderId="2" xfId="0" applyFont="1" applyFill="1" applyBorder="1" applyAlignment="1">
      <alignment horizontal="left" wrapText="1"/>
    </xf>
    <xf numFmtId="0" fontId="10" fillId="3" borderId="2" xfId="0" applyFont="1" applyFill="1" applyBorder="1" applyAlignment="1">
      <alignment horizontal="right"/>
    </xf>
    <xf numFmtId="0" fontId="10" fillId="3" borderId="2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 wrapText="1"/>
    </xf>
    <xf numFmtId="0" fontId="10" fillId="9" borderId="2" xfId="0" applyFont="1" applyFill="1" applyBorder="1"/>
    <xf numFmtId="0" fontId="10" fillId="9" borderId="2" xfId="0" applyFont="1" applyFill="1" applyBorder="1" applyAlignment="1">
      <alignment horizontal="left"/>
    </xf>
    <xf numFmtId="0" fontId="10" fillId="9" borderId="2" xfId="0" applyFont="1" applyFill="1" applyBorder="1" applyAlignment="1">
      <alignment horizontal="left" wrapText="1"/>
    </xf>
    <xf numFmtId="0" fontId="10" fillId="10" borderId="2" xfId="0" applyFont="1" applyFill="1" applyBorder="1"/>
    <xf numFmtId="0" fontId="10" fillId="10" borderId="2" xfId="0" applyFont="1" applyFill="1" applyBorder="1" applyAlignment="1">
      <alignment horizontal="left"/>
    </xf>
    <xf numFmtId="0" fontId="10" fillId="10" borderId="2" xfId="0" applyFont="1" applyFill="1" applyBorder="1" applyAlignment="1">
      <alignment horizontal="left" wrapText="1"/>
    </xf>
    <xf numFmtId="0" fontId="10" fillId="11" borderId="2" xfId="0" applyFont="1" applyFill="1" applyBorder="1" applyAlignment="1">
      <alignment horizontal="center"/>
    </xf>
    <xf numFmtId="0" fontId="2" fillId="12" borderId="2" xfId="0" applyFont="1" applyFill="1" applyBorder="1"/>
    <xf numFmtId="0" fontId="2" fillId="12" borderId="2" xfId="0" applyFont="1" applyFill="1" applyBorder="1" applyAlignment="1">
      <alignment wrapText="1"/>
    </xf>
    <xf numFmtId="0" fontId="7" fillId="0" borderId="5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/>
    <xf numFmtId="0" fontId="8" fillId="12" borderId="2" xfId="0" applyFont="1" applyFill="1" applyBorder="1" applyAlignment="1">
      <alignment vertical="top" wrapText="1"/>
    </xf>
    <xf numFmtId="0" fontId="9" fillId="12" borderId="2" xfId="0" applyFont="1" applyFill="1" applyBorder="1" applyAlignment="1">
      <alignment horizontal="center" vertical="top" wrapText="1"/>
    </xf>
    <xf numFmtId="0" fontId="10" fillId="12" borderId="6" xfId="0" applyFont="1" applyFill="1" applyBorder="1" applyAlignment="1">
      <alignment vertical="top"/>
    </xf>
    <xf numFmtId="0" fontId="10" fillId="12" borderId="2" xfId="0" applyFont="1" applyFill="1" applyBorder="1" applyAlignment="1">
      <alignment horizontal="left" vertical="top"/>
    </xf>
    <xf numFmtId="0" fontId="10" fillId="12" borderId="2" xfId="0" applyFont="1" applyFill="1" applyBorder="1" applyAlignment="1">
      <alignment horizontal="left" vertical="top" wrapText="1"/>
    </xf>
    <xf numFmtId="0" fontId="10" fillId="12" borderId="2" xfId="0" applyFont="1" applyFill="1" applyBorder="1" applyAlignment="1">
      <alignment vertical="top"/>
    </xf>
    <xf numFmtId="0" fontId="10" fillId="12" borderId="7" xfId="0" applyFont="1" applyFill="1" applyBorder="1" applyAlignment="1">
      <alignment horizontal="left" vertical="top"/>
    </xf>
    <xf numFmtId="0" fontId="10" fillId="12" borderId="2" xfId="0" applyFont="1" applyFill="1" applyBorder="1" applyAlignment="1">
      <alignment horizontal="right" vertical="top"/>
    </xf>
    <xf numFmtId="0" fontId="10" fillId="12" borderId="2" xfId="0" applyFont="1" applyFill="1" applyBorder="1" applyAlignment="1">
      <alignment horizontal="center" vertical="top"/>
    </xf>
    <xf numFmtId="0" fontId="10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vertical="top"/>
    </xf>
    <xf numFmtId="0" fontId="10" fillId="0" borderId="10" xfId="0" applyFont="1" applyBorder="1" applyAlignment="1">
      <alignment horizontal="left" vertical="top"/>
    </xf>
    <xf numFmtId="0" fontId="10" fillId="0" borderId="5" xfId="0" applyFont="1" applyBorder="1" applyAlignment="1">
      <alignment horizontal="left" vertical="top"/>
    </xf>
    <xf numFmtId="0" fontId="2" fillId="0" borderId="5" xfId="0" applyFont="1" applyBorder="1" applyAlignment="1">
      <alignment vertical="top"/>
    </xf>
    <xf numFmtId="0" fontId="10" fillId="0" borderId="11" xfId="0" applyFont="1" applyBorder="1" applyAlignment="1">
      <alignment vertical="top"/>
    </xf>
    <xf numFmtId="0" fontId="10" fillId="0" borderId="2" xfId="0" applyFont="1" applyBorder="1" applyAlignment="1">
      <alignment horizontal="left" vertical="top"/>
    </xf>
    <xf numFmtId="0" fontId="10" fillId="0" borderId="2" xfId="0" applyFont="1" applyBorder="1" applyAlignment="1">
      <alignment horizontal="right" vertical="top"/>
    </xf>
    <xf numFmtId="0" fontId="10" fillId="11" borderId="2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 wrapText="1"/>
    </xf>
    <xf numFmtId="0" fontId="10" fillId="0" borderId="9" xfId="0" applyFont="1" applyBorder="1" applyAlignment="1">
      <alignment vertical="top"/>
    </xf>
    <xf numFmtId="0" fontId="10" fillId="0" borderId="9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11" fillId="0" borderId="14" xfId="0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7" fillId="0" borderId="12" xfId="0" applyFont="1" applyBorder="1"/>
    <xf numFmtId="0" fontId="2" fillId="0" borderId="2" xfId="0" applyFont="1" applyBorder="1"/>
    <xf numFmtId="0" fontId="11" fillId="12" borderId="6" xfId="0" applyFont="1" applyFill="1" applyBorder="1" applyAlignment="1">
      <alignment horizontal="center" vertical="top"/>
    </xf>
    <xf numFmtId="0" fontId="8" fillId="12" borderId="2" xfId="0" applyFont="1" applyFill="1" applyBorder="1" applyAlignment="1">
      <alignment vertical="top"/>
    </xf>
    <xf numFmtId="0" fontId="10" fillId="12" borderId="15" xfId="0" applyFont="1" applyFill="1" applyBorder="1" applyAlignment="1">
      <alignment vertical="top"/>
    </xf>
    <xf numFmtId="0" fontId="10" fillId="12" borderId="16" xfId="0" applyFont="1" applyFill="1" applyBorder="1" applyAlignment="1">
      <alignment horizontal="left" vertical="top"/>
    </xf>
    <xf numFmtId="0" fontId="10" fillId="12" borderId="4" xfId="0" applyFont="1" applyFill="1" applyBorder="1" applyAlignment="1">
      <alignment vertical="top"/>
    </xf>
    <xf numFmtId="0" fontId="2" fillId="12" borderId="2" xfId="0" applyFont="1" applyFill="1" applyBorder="1" applyAlignment="1">
      <alignment vertical="top" wrapText="1"/>
    </xf>
    <xf numFmtId="0" fontId="7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vertical="top" wrapText="1"/>
    </xf>
    <xf numFmtId="0" fontId="11" fillId="0" borderId="9" xfId="0" applyFont="1" applyBorder="1" applyAlignment="1">
      <alignment horizontal="center" vertical="top"/>
    </xf>
    <xf numFmtId="0" fontId="10" fillId="0" borderId="17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/>
    </xf>
    <xf numFmtId="0" fontId="10" fillId="13" borderId="2" xfId="0" applyFont="1" applyFill="1" applyBorder="1" applyAlignment="1">
      <alignment horizontal="center" vertical="top"/>
    </xf>
    <xf numFmtId="0" fontId="7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10" fillId="0" borderId="17" xfId="0" applyFont="1" applyBorder="1" applyAlignment="1">
      <alignment vertical="top" wrapText="1"/>
    </xf>
    <xf numFmtId="0" fontId="11" fillId="0" borderId="10" xfId="0" applyFont="1" applyBorder="1" applyAlignment="1">
      <alignment horizontal="center" vertical="top"/>
    </xf>
    <xf numFmtId="0" fontId="2" fillId="0" borderId="10" xfId="0" applyFont="1" applyBorder="1" applyAlignment="1">
      <alignment vertical="top"/>
    </xf>
    <xf numFmtId="0" fontId="10" fillId="0" borderId="18" xfId="0" applyFont="1" applyBorder="1" applyAlignment="1">
      <alignment vertical="top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1" fillId="12" borderId="7" xfId="0" applyFont="1" applyFill="1" applyBorder="1" applyAlignment="1">
      <alignment horizontal="center" vertical="top"/>
    </xf>
    <xf numFmtId="0" fontId="10" fillId="12" borderId="6" xfId="0" applyFont="1" applyFill="1" applyBorder="1" applyAlignment="1">
      <alignment horizontal="left" vertical="top"/>
    </xf>
    <xf numFmtId="0" fontId="10" fillId="12" borderId="7" xfId="0" applyFont="1" applyFill="1" applyBorder="1" applyAlignment="1">
      <alignment vertical="top"/>
    </xf>
    <xf numFmtId="0" fontId="8" fillId="0" borderId="0" xfId="0" applyFont="1"/>
    <xf numFmtId="0" fontId="3" fillId="0" borderId="2" xfId="0" applyFont="1" applyBorder="1" applyAlignment="1">
      <alignment horizontal="right"/>
    </xf>
    <xf numFmtId="0" fontId="10" fillId="0" borderId="0" xfId="0" applyFont="1"/>
    <xf numFmtId="0" fontId="11" fillId="0" borderId="3" xfId="0" applyFont="1" applyBorder="1" applyAlignment="1">
      <alignment horizontal="center" vertical="top"/>
    </xf>
    <xf numFmtId="0" fontId="10" fillId="0" borderId="5" xfId="0" applyFont="1" applyBorder="1" applyAlignment="1">
      <alignment vertical="top"/>
    </xf>
    <xf numFmtId="2" fontId="10" fillId="0" borderId="0" xfId="0" applyNumberFormat="1" applyFont="1"/>
    <xf numFmtId="0" fontId="11" fillId="0" borderId="19" xfId="0" applyFont="1" applyBorder="1" applyAlignment="1">
      <alignment horizontal="center" vertical="top"/>
    </xf>
    <xf numFmtId="0" fontId="10" fillId="0" borderId="3" xfId="0" applyFont="1" applyBorder="1" applyAlignment="1">
      <alignment vertical="top"/>
    </xf>
    <xf numFmtId="0" fontId="7" fillId="0" borderId="0" xfId="0" applyFont="1" applyAlignment="1">
      <alignment horizontal="center"/>
    </xf>
    <xf numFmtId="0" fontId="10" fillId="0" borderId="1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0" fillId="0" borderId="0" xfId="0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13" borderId="2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left" wrapText="1"/>
    </xf>
    <xf numFmtId="0" fontId="10" fillId="5" borderId="2" xfId="0" applyFont="1" applyFill="1" applyBorder="1"/>
    <xf numFmtId="0" fontId="10" fillId="5" borderId="2" xfId="0" applyFont="1" applyFill="1" applyBorder="1" applyAlignment="1">
      <alignment horizontal="left" wrapText="1"/>
    </xf>
    <xf numFmtId="0" fontId="10" fillId="6" borderId="2" xfId="0" applyFont="1" applyFill="1" applyBorder="1"/>
    <xf numFmtId="0" fontId="10" fillId="3" borderId="2" xfId="0" applyFont="1" applyFill="1" applyBorder="1"/>
    <xf numFmtId="0" fontId="2" fillId="12" borderId="4" xfId="0" applyFont="1" applyFill="1" applyBorder="1"/>
    <xf numFmtId="0" fontId="11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right"/>
    </xf>
    <xf numFmtId="0" fontId="10" fillId="0" borderId="11" xfId="0" applyFont="1" applyBorder="1" applyAlignment="1">
      <alignment horizontal="left"/>
    </xf>
    <xf numFmtId="0" fontId="10" fillId="0" borderId="11" xfId="0" applyFont="1" applyBorder="1"/>
    <xf numFmtId="0" fontId="10" fillId="11" borderId="20" xfId="0" applyFont="1" applyFill="1" applyBorder="1" applyAlignment="1">
      <alignment horizontal="center"/>
    </xf>
    <xf numFmtId="0" fontId="2" fillId="0" borderId="14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10" fillId="0" borderId="5" xfId="0" applyFont="1" applyBorder="1"/>
    <xf numFmtId="0" fontId="2" fillId="0" borderId="14" xfId="0" applyFont="1" applyBorder="1"/>
    <xf numFmtId="0" fontId="11" fillId="0" borderId="2" xfId="0" applyFont="1" applyBorder="1" applyAlignment="1">
      <alignment horizontal="center" wrapText="1"/>
    </xf>
    <xf numFmtId="0" fontId="10" fillId="0" borderId="2" xfId="0" applyFont="1" applyBorder="1"/>
    <xf numFmtId="0" fontId="10" fillId="0" borderId="2" xfId="0" applyFont="1" applyBorder="1" applyAlignment="1">
      <alignment horizontal="left"/>
    </xf>
    <xf numFmtId="0" fontId="10" fillId="14" borderId="20" xfId="0" applyFont="1" applyFill="1" applyBorder="1"/>
    <xf numFmtId="0" fontId="10" fillId="14" borderId="20" xfId="0" applyFont="1" applyFill="1" applyBorder="1" applyAlignment="1">
      <alignment horizontal="left"/>
    </xf>
    <xf numFmtId="0" fontId="10" fillId="0" borderId="2" xfId="0" applyFont="1" applyBorder="1" applyAlignment="1">
      <alignment wrapText="1"/>
    </xf>
    <xf numFmtId="0" fontId="10" fillId="0" borderId="18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8" fillId="0" borderId="11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4" borderId="2" xfId="0" applyFont="1" applyFill="1" applyBorder="1" applyAlignment="1">
      <alignment horizontal="left"/>
    </xf>
    <xf numFmtId="0" fontId="10" fillId="5" borderId="2" xfId="0" applyFont="1" applyFill="1" applyBorder="1" applyAlignment="1">
      <alignment horizontal="left"/>
    </xf>
    <xf numFmtId="0" fontId="9" fillId="12" borderId="2" xfId="0" applyFont="1" applyFill="1" applyBorder="1" applyAlignment="1">
      <alignment horizontal="center"/>
    </xf>
    <xf numFmtId="0" fontId="10" fillId="12" borderId="2" xfId="0" applyFont="1" applyFill="1" applyBorder="1"/>
    <xf numFmtId="0" fontId="10" fillId="12" borderId="2" xfId="0" applyFont="1" applyFill="1" applyBorder="1" applyAlignment="1">
      <alignment horizontal="left"/>
    </xf>
    <xf numFmtId="0" fontId="10" fillId="12" borderId="2" xfId="0" applyFont="1" applyFill="1" applyBorder="1" applyAlignment="1">
      <alignment horizontal="right"/>
    </xf>
    <xf numFmtId="0" fontId="10" fillId="12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right"/>
    </xf>
    <xf numFmtId="0" fontId="10" fillId="13" borderId="2" xfId="0" applyFont="1" applyFill="1" applyBorder="1" applyAlignment="1">
      <alignment horizontal="center"/>
    </xf>
    <xf numFmtId="0" fontId="10" fillId="0" borderId="9" xfId="0" applyFont="1" applyBorder="1"/>
    <xf numFmtId="0" fontId="10" fillId="0" borderId="9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13" borderId="6" xfId="0" applyFont="1" applyFill="1" applyBorder="1" applyAlignment="1">
      <alignment horizontal="center"/>
    </xf>
    <xf numFmtId="0" fontId="10" fillId="0" borderId="9" xfId="0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0" fontId="10" fillId="0" borderId="12" xfId="0" applyFont="1" applyBorder="1" applyAlignment="1">
      <alignment horizontal="left"/>
    </xf>
    <xf numFmtId="0" fontId="10" fillId="13" borderId="4" xfId="0" applyFont="1" applyFill="1" applyBorder="1" applyAlignment="1">
      <alignment horizontal="center"/>
    </xf>
    <xf numFmtId="0" fontId="11" fillId="0" borderId="22" xfId="0" applyFont="1" applyBorder="1" applyAlignment="1">
      <alignment horizontal="center" vertical="top" wrapText="1"/>
    </xf>
    <xf numFmtId="0" fontId="10" fillId="0" borderId="22" xfId="0" applyFont="1" applyBorder="1"/>
    <xf numFmtId="0" fontId="10" fillId="0" borderId="2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8" fillId="0" borderId="2" xfId="0" applyFont="1" applyBorder="1" applyAlignment="1">
      <alignment horizontal="center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0" fillId="0" borderId="10" xfId="0" applyFont="1" applyBorder="1" applyAlignment="1">
      <alignment vertical="top" wrapText="1"/>
    </xf>
    <xf numFmtId="0" fontId="11" fillId="0" borderId="23" xfId="0" applyFont="1" applyBorder="1" applyAlignment="1">
      <alignment horizontal="center" vertical="top" wrapText="1"/>
    </xf>
    <xf numFmtId="0" fontId="10" fillId="0" borderId="23" xfId="0" applyFont="1" applyBorder="1"/>
    <xf numFmtId="0" fontId="10" fillId="0" borderId="23" xfId="0" applyFont="1" applyBorder="1" applyAlignment="1">
      <alignment horizontal="left"/>
    </xf>
    <xf numFmtId="0" fontId="8" fillId="0" borderId="23" xfId="0" applyFont="1" applyBorder="1" applyAlignment="1">
      <alignment horizontal="left"/>
    </xf>
    <xf numFmtId="0" fontId="8" fillId="12" borderId="2" xfId="0" applyFont="1" applyFill="1" applyBorder="1" applyAlignment="1">
      <alignment horizontal="left" vertical="top" wrapText="1"/>
    </xf>
    <xf numFmtId="0" fontId="2" fillId="12" borderId="7" xfId="0" applyFont="1" applyFill="1" applyBorder="1"/>
    <xf numFmtId="0" fontId="8" fillId="12" borderId="20" xfId="0" applyFont="1" applyFill="1" applyBorder="1" applyAlignment="1">
      <alignment horizontal="left" vertical="top" wrapText="1"/>
    </xf>
    <xf numFmtId="0" fontId="10" fillId="12" borderId="25" xfId="0" applyFont="1" applyFill="1" applyBorder="1" applyAlignment="1">
      <alignment horizontal="center"/>
    </xf>
    <xf numFmtId="0" fontId="2" fillId="0" borderId="9" xfId="0" applyFont="1" applyBorder="1"/>
    <xf numFmtId="0" fontId="2" fillId="0" borderId="3" xfId="0" applyFont="1" applyBorder="1"/>
    <xf numFmtId="0" fontId="8" fillId="15" borderId="6" xfId="0" applyFont="1" applyFill="1" applyBorder="1" applyAlignment="1">
      <alignment vertical="top" wrapText="1"/>
    </xf>
    <xf numFmtId="0" fontId="8" fillId="12" borderId="1" xfId="0" applyFont="1" applyFill="1" applyBorder="1" applyAlignment="1">
      <alignment wrapText="1"/>
    </xf>
    <xf numFmtId="0" fontId="2" fillId="12" borderId="1" xfId="0" applyFont="1" applyFill="1" applyBorder="1"/>
    <xf numFmtId="0" fontId="10" fillId="0" borderId="3" xfId="0" applyFont="1" applyBorder="1"/>
    <xf numFmtId="0" fontId="10" fillId="11" borderId="4" xfId="0" applyFont="1" applyFill="1" applyBorder="1" applyAlignment="1">
      <alignment horizontal="center"/>
    </xf>
    <xf numFmtId="0" fontId="2" fillId="0" borderId="23" xfId="0" applyFont="1" applyBorder="1"/>
    <xf numFmtId="0" fontId="13" fillId="0" borderId="0" xfId="0" applyFont="1"/>
    <xf numFmtId="0" fontId="14" fillId="0" borderId="2" xfId="0" applyFont="1" applyBorder="1" applyAlignment="1">
      <alignment horizontal="left"/>
    </xf>
    <xf numFmtId="0" fontId="8" fillId="15" borderId="2" xfId="0" applyFont="1" applyFill="1" applyBorder="1" applyAlignment="1">
      <alignment vertical="top" wrapText="1"/>
    </xf>
    <xf numFmtId="0" fontId="10" fillId="0" borderId="26" xfId="0" applyFont="1" applyBorder="1"/>
    <xf numFmtId="0" fontId="10" fillId="0" borderId="27" xfId="0" applyFont="1" applyBorder="1"/>
    <xf numFmtId="0" fontId="10" fillId="0" borderId="27" xfId="0" applyFont="1" applyBorder="1" applyAlignment="1">
      <alignment wrapText="1"/>
    </xf>
    <xf numFmtId="0" fontId="8" fillId="3" borderId="2" xfId="0" applyFont="1" applyFill="1" applyBorder="1"/>
    <xf numFmtId="0" fontId="10" fillId="4" borderId="7" xfId="0" applyFont="1" applyFill="1" applyBorder="1"/>
    <xf numFmtId="0" fontId="10" fillId="5" borderId="7" xfId="0" applyFont="1" applyFill="1" applyBorder="1"/>
    <xf numFmtId="0" fontId="10" fillId="6" borderId="7" xfId="0" applyFont="1" applyFill="1" applyBorder="1"/>
    <xf numFmtId="0" fontId="10" fillId="7" borderId="7" xfId="0" applyFont="1" applyFill="1" applyBorder="1"/>
    <xf numFmtId="0" fontId="10" fillId="7" borderId="7" xfId="0" applyFont="1" applyFill="1" applyBorder="1" applyAlignment="1">
      <alignment horizontal="left"/>
    </xf>
    <xf numFmtId="0" fontId="10" fillId="8" borderId="7" xfId="0" applyFont="1" applyFill="1" applyBorder="1"/>
    <xf numFmtId="0" fontId="10" fillId="3" borderId="7" xfId="0" applyFont="1" applyFill="1" applyBorder="1" applyAlignment="1">
      <alignment horizontal="right"/>
    </xf>
    <xf numFmtId="0" fontId="10" fillId="3" borderId="7" xfId="0" applyFont="1" applyFill="1" applyBorder="1"/>
    <xf numFmtId="0" fontId="10" fillId="9" borderId="7" xfId="0" applyFont="1" applyFill="1" applyBorder="1"/>
    <xf numFmtId="0" fontId="10" fillId="10" borderId="7" xfId="0" applyFont="1" applyFill="1" applyBorder="1"/>
    <xf numFmtId="0" fontId="10" fillId="10" borderId="7" xfId="0" applyFont="1" applyFill="1" applyBorder="1" applyAlignment="1">
      <alignment horizontal="left"/>
    </xf>
    <xf numFmtId="0" fontId="10" fillId="11" borderId="7" xfId="0" applyFont="1" applyFill="1" applyBorder="1" applyAlignment="1">
      <alignment horizontal="center"/>
    </xf>
    <xf numFmtId="0" fontId="10" fillId="0" borderId="5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center" wrapText="1"/>
    </xf>
    <xf numFmtId="0" fontId="10" fillId="11" borderId="28" xfId="0" applyFont="1" applyFill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10" fillId="0" borderId="5" xfId="0" applyFont="1" applyBorder="1" applyAlignment="1">
      <alignment wrapText="1"/>
    </xf>
    <xf numFmtId="0" fontId="8" fillId="15" borderId="2" xfId="0" applyFont="1" applyFill="1" applyBorder="1" applyAlignment="1">
      <alignment wrapText="1"/>
    </xf>
    <xf numFmtId="0" fontId="10" fillId="11" borderId="6" xfId="0" applyFont="1" applyFill="1" applyBorder="1" applyAlignment="1">
      <alignment horizontal="center"/>
    </xf>
    <xf numFmtId="0" fontId="8" fillId="12" borderId="7" xfId="0" applyFont="1" applyFill="1" applyBorder="1" applyAlignment="1">
      <alignment horizontal="left" vertical="top" wrapText="1"/>
    </xf>
    <xf numFmtId="0" fontId="10" fillId="12" borderId="6" xfId="0" applyFont="1" applyFill="1" applyBorder="1" applyAlignment="1">
      <alignment horizontal="center"/>
    </xf>
    <xf numFmtId="0" fontId="2" fillId="0" borderId="21" xfId="0" applyFont="1" applyBorder="1"/>
    <xf numFmtId="0" fontId="2" fillId="0" borderId="11" xfId="0" applyFont="1" applyBorder="1"/>
    <xf numFmtId="0" fontId="10" fillId="0" borderId="14" xfId="0" applyFont="1" applyBorder="1" applyAlignment="1">
      <alignment vertical="top" wrapText="1"/>
    </xf>
    <xf numFmtId="0" fontId="11" fillId="0" borderId="19" xfId="0" applyFont="1" applyBorder="1" applyAlignment="1">
      <alignment horizontal="center" vertical="top" wrapText="1"/>
    </xf>
    <xf numFmtId="0" fontId="10" fillId="0" borderId="19" xfId="0" applyFont="1" applyBorder="1"/>
    <xf numFmtId="0" fontId="10" fillId="0" borderId="19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8" fillId="12" borderId="2" xfId="0" applyFont="1" applyFill="1" applyBorder="1" applyAlignment="1">
      <alignment wrapText="1"/>
    </xf>
    <xf numFmtId="0" fontId="10" fillId="12" borderId="7" xfId="0" applyFont="1" applyFill="1" applyBorder="1"/>
    <xf numFmtId="0" fontId="10" fillId="12" borderId="2" xfId="0" applyFont="1" applyFill="1" applyBorder="1" applyAlignment="1">
      <alignment horizontal="left" wrapText="1"/>
    </xf>
    <xf numFmtId="0" fontId="10" fillId="12" borderId="7" xfId="0" applyFont="1" applyFill="1" applyBorder="1" applyAlignment="1">
      <alignment horizontal="left"/>
    </xf>
    <xf numFmtId="0" fontId="10" fillId="12" borderId="7" xfId="0" applyFont="1" applyFill="1" applyBorder="1" applyAlignment="1">
      <alignment horizontal="right"/>
    </xf>
    <xf numFmtId="0" fontId="10" fillId="12" borderId="7" xfId="0" applyFont="1" applyFill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8" fillId="3" borderId="2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0" fillId="4" borderId="2" xfId="0" applyFont="1" applyFill="1" applyBorder="1" applyAlignment="1">
      <alignment horizontal="left" vertical="top"/>
    </xf>
    <xf numFmtId="0" fontId="10" fillId="4" borderId="4" xfId="0" applyFont="1" applyFill="1" applyBorder="1" applyAlignment="1">
      <alignment horizontal="left" vertical="top"/>
    </xf>
    <xf numFmtId="0" fontId="10" fillId="4" borderId="4" xfId="0" applyFont="1" applyFill="1" applyBorder="1" applyAlignment="1">
      <alignment horizontal="left" vertical="top" wrapText="1"/>
    </xf>
    <xf numFmtId="0" fontId="10" fillId="5" borderId="4" xfId="0" applyFont="1" applyFill="1" applyBorder="1" applyAlignment="1">
      <alignment horizontal="left" vertical="top"/>
    </xf>
    <xf numFmtId="0" fontId="10" fillId="5" borderId="4" xfId="0" applyFont="1" applyFill="1" applyBorder="1" applyAlignment="1">
      <alignment horizontal="left" vertical="top" wrapText="1"/>
    </xf>
    <xf numFmtId="0" fontId="10" fillId="6" borderId="4" xfId="0" applyFont="1" applyFill="1" applyBorder="1" applyAlignment="1">
      <alignment horizontal="left" vertical="top"/>
    </xf>
    <xf numFmtId="0" fontId="10" fillId="6" borderId="2" xfId="0" applyFont="1" applyFill="1" applyBorder="1" applyAlignment="1">
      <alignment horizontal="left" vertical="top"/>
    </xf>
    <xf numFmtId="0" fontId="10" fillId="6" borderId="2" xfId="0" applyFont="1" applyFill="1" applyBorder="1" applyAlignment="1">
      <alignment horizontal="left" vertical="top" wrapText="1"/>
    </xf>
    <xf numFmtId="0" fontId="10" fillId="7" borderId="2" xfId="0" applyFont="1" applyFill="1" applyBorder="1" applyAlignment="1">
      <alignment horizontal="left" vertical="top"/>
    </xf>
    <xf numFmtId="0" fontId="10" fillId="7" borderId="2" xfId="0" applyFont="1" applyFill="1" applyBorder="1" applyAlignment="1">
      <alignment horizontal="left" vertical="top" wrapText="1"/>
    </xf>
    <xf numFmtId="0" fontId="10" fillId="8" borderId="2" xfId="0" applyFont="1" applyFill="1" applyBorder="1" applyAlignment="1">
      <alignment horizontal="left" vertical="top"/>
    </xf>
    <xf numFmtId="0" fontId="10" fillId="8" borderId="2" xfId="0" applyFont="1" applyFill="1" applyBorder="1" applyAlignment="1">
      <alignment horizontal="left" vertical="top" wrapText="1"/>
    </xf>
    <xf numFmtId="0" fontId="10" fillId="3" borderId="2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left" vertical="top" wrapText="1"/>
    </xf>
    <xf numFmtId="0" fontId="10" fillId="9" borderId="2" xfId="0" applyFont="1" applyFill="1" applyBorder="1" applyAlignment="1">
      <alignment horizontal="left" vertical="top"/>
    </xf>
    <xf numFmtId="0" fontId="10" fillId="9" borderId="2" xfId="0" applyFont="1" applyFill="1" applyBorder="1" applyAlignment="1">
      <alignment horizontal="left" vertical="top" wrapText="1"/>
    </xf>
    <xf numFmtId="0" fontId="10" fillId="10" borderId="2" xfId="0" applyFont="1" applyFill="1" applyBorder="1" applyAlignment="1">
      <alignment horizontal="left" vertical="top"/>
    </xf>
    <xf numFmtId="0" fontId="10" fillId="10" borderId="2" xfId="0" applyFont="1" applyFill="1" applyBorder="1" applyAlignment="1">
      <alignment horizontal="left" vertical="top" wrapText="1"/>
    </xf>
    <xf numFmtId="0" fontId="10" fillId="11" borderId="2" xfId="0" applyFont="1" applyFill="1" applyBorder="1" applyAlignment="1">
      <alignment horizontal="left" vertical="top"/>
    </xf>
    <xf numFmtId="0" fontId="2" fillId="12" borderId="2" xfId="0" applyFont="1" applyFill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10" fillId="0" borderId="0" xfId="0" applyFont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2" fillId="13" borderId="2" xfId="0" applyFont="1" applyFill="1" applyBorder="1"/>
    <xf numFmtId="0" fontId="15" fillId="0" borderId="0" xfId="0" applyFont="1"/>
    <xf numFmtId="0" fontId="8" fillId="12" borderId="4" xfId="0" applyFont="1" applyFill="1" applyBorder="1" applyAlignment="1">
      <alignment vertical="top" wrapText="1"/>
    </xf>
    <xf numFmtId="0" fontId="9" fillId="0" borderId="9" xfId="0" applyFont="1" applyBorder="1" applyAlignment="1">
      <alignment horizontal="center" wrapText="1"/>
    </xf>
    <xf numFmtId="0" fontId="10" fillId="4" borderId="4" xfId="0" applyFont="1" applyFill="1" applyBorder="1"/>
    <xf numFmtId="0" fontId="10" fillId="6" borderId="4" xfId="0" applyFont="1" applyFill="1" applyBorder="1" applyAlignment="1">
      <alignment horizontal="left"/>
    </xf>
    <xf numFmtId="0" fontId="10" fillId="6" borderId="4" xfId="0" applyFont="1" applyFill="1" applyBorder="1" applyAlignment="1">
      <alignment horizontal="left" wrapText="1"/>
    </xf>
    <xf numFmtId="0" fontId="10" fillId="7" borderId="4" xfId="0" applyFont="1" applyFill="1" applyBorder="1"/>
    <xf numFmtId="0" fontId="10" fillId="7" borderId="4" xfId="0" applyFont="1" applyFill="1" applyBorder="1" applyAlignment="1">
      <alignment horizontal="left"/>
    </xf>
    <xf numFmtId="0" fontId="10" fillId="7" borderId="4" xfId="0" applyFont="1" applyFill="1" applyBorder="1" applyAlignment="1">
      <alignment horizontal="left" wrapText="1"/>
    </xf>
    <xf numFmtId="0" fontId="10" fillId="8" borderId="4" xfId="0" applyFont="1" applyFill="1" applyBorder="1"/>
    <xf numFmtId="0" fontId="10" fillId="8" borderId="4" xfId="0" applyFont="1" applyFill="1" applyBorder="1" applyAlignment="1">
      <alignment horizontal="left"/>
    </xf>
    <xf numFmtId="0" fontId="10" fillId="8" borderId="4" xfId="0" applyFont="1" applyFill="1" applyBorder="1" applyAlignment="1">
      <alignment horizontal="left" wrapText="1"/>
    </xf>
    <xf numFmtId="0" fontId="10" fillId="3" borderId="4" xfId="0" applyFont="1" applyFill="1" applyBorder="1" applyAlignment="1">
      <alignment horizontal="right"/>
    </xf>
    <xf numFmtId="0" fontId="10" fillId="3" borderId="4" xfId="0" applyFont="1" applyFill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21" xfId="0" applyFont="1" applyBorder="1" applyAlignment="1">
      <alignment horizontal="left" vertical="top"/>
    </xf>
    <xf numFmtId="0" fontId="10" fillId="0" borderId="9" xfId="0" applyFont="1" applyBorder="1" applyAlignment="1">
      <alignment wrapText="1"/>
    </xf>
    <xf numFmtId="0" fontId="11" fillId="0" borderId="9" xfId="0" applyFont="1" applyBorder="1" applyAlignment="1">
      <alignment horizontal="center"/>
    </xf>
    <xf numFmtId="0" fontId="4" fillId="0" borderId="0" xfId="0" applyFont="1"/>
    <xf numFmtId="0" fontId="3" fillId="0" borderId="2" xfId="0" applyFont="1" applyBorder="1"/>
    <xf numFmtId="0" fontId="10" fillId="0" borderId="2" xfId="0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2" fontId="10" fillId="0" borderId="0" xfId="0" applyNumberFormat="1" applyFont="1" applyAlignment="1">
      <alignment horizontal="center"/>
    </xf>
    <xf numFmtId="0" fontId="10" fillId="0" borderId="17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10" fillId="0" borderId="5" xfId="0" applyFont="1" applyBorder="1" applyAlignment="1">
      <alignment vertical="top" wrapText="1"/>
    </xf>
    <xf numFmtId="0" fontId="11" fillId="0" borderId="11" xfId="0" applyFont="1" applyBorder="1" applyAlignment="1">
      <alignment horizontal="center" vertical="top" wrapText="1"/>
    </xf>
    <xf numFmtId="0" fontId="10" fillId="0" borderId="18" xfId="0" applyFont="1" applyBorder="1"/>
    <xf numFmtId="2" fontId="8" fillId="0" borderId="11" xfId="0" applyNumberFormat="1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12" borderId="16" xfId="0" applyFont="1" applyFill="1" applyBorder="1" applyAlignment="1">
      <alignment vertical="center"/>
    </xf>
    <xf numFmtId="0" fontId="10" fillId="0" borderId="0" xfId="0" applyFont="1" applyAlignment="1">
      <alignment vertical="top"/>
    </xf>
    <xf numFmtId="0" fontId="2" fillId="0" borderId="14" xfId="0" applyFont="1" applyBorder="1" applyAlignment="1">
      <alignment vertical="top"/>
    </xf>
    <xf numFmtId="0" fontId="10" fillId="0" borderId="21" xfId="0" applyFont="1" applyBorder="1" applyAlignment="1">
      <alignment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10" fillId="0" borderId="14" xfId="0" applyFont="1" applyBorder="1" applyAlignment="1">
      <alignment horizontal="center" wrapText="1"/>
    </xf>
    <xf numFmtId="0" fontId="10" fillId="0" borderId="5" xfId="0" applyFont="1" applyBorder="1" applyAlignment="1">
      <alignment horizontal="right"/>
    </xf>
    <xf numFmtId="0" fontId="11" fillId="0" borderId="17" xfId="0" applyFont="1" applyBorder="1" applyAlignment="1">
      <alignment horizontal="center"/>
    </xf>
    <xf numFmtId="0" fontId="10" fillId="11" borderId="8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8" fillId="0" borderId="18" xfId="0" applyFont="1" applyBorder="1" applyAlignment="1">
      <alignment horizontal="left"/>
    </xf>
    <xf numFmtId="0" fontId="10" fillId="3" borderId="4" xfId="0" applyFont="1" applyFill="1" applyBorder="1" applyAlignment="1">
      <alignment horizontal="left" wrapText="1"/>
    </xf>
    <xf numFmtId="0" fontId="10" fillId="9" borderId="4" xfId="0" applyFont="1" applyFill="1" applyBorder="1"/>
    <xf numFmtId="0" fontId="10" fillId="9" borderId="4" xfId="0" applyFont="1" applyFill="1" applyBorder="1" applyAlignment="1">
      <alignment horizontal="left"/>
    </xf>
    <xf numFmtId="0" fontId="10" fillId="9" borderId="4" xfId="0" applyFont="1" applyFill="1" applyBorder="1" applyAlignment="1">
      <alignment horizontal="left" wrapText="1"/>
    </xf>
    <xf numFmtId="0" fontId="10" fillId="10" borderId="4" xfId="0" applyFont="1" applyFill="1" applyBorder="1"/>
    <xf numFmtId="0" fontId="10" fillId="10" borderId="4" xfId="0" applyFont="1" applyFill="1" applyBorder="1" applyAlignment="1">
      <alignment horizontal="left"/>
    </xf>
    <xf numFmtId="0" fontId="10" fillId="10" borderId="4" xfId="0" applyFont="1" applyFill="1" applyBorder="1" applyAlignment="1">
      <alignment horizontal="left" wrapText="1"/>
    </xf>
    <xf numFmtId="0" fontId="2" fillId="0" borderId="5" xfId="0" applyFont="1" applyBorder="1"/>
    <xf numFmtId="0" fontId="2" fillId="0" borderId="9" xfId="0" applyFont="1" applyBorder="1" applyAlignment="1">
      <alignment vertical="center" wrapText="1"/>
    </xf>
    <xf numFmtId="0" fontId="10" fillId="0" borderId="14" xfId="0" applyFont="1" applyBorder="1" applyAlignment="1">
      <alignment vertical="top"/>
    </xf>
    <xf numFmtId="0" fontId="10" fillId="0" borderId="13" xfId="0" applyFont="1" applyBorder="1" applyAlignment="1">
      <alignment vertical="top" wrapText="1"/>
    </xf>
    <xf numFmtId="0" fontId="2" fillId="0" borderId="18" xfId="0" applyFont="1" applyBorder="1"/>
    <xf numFmtId="0" fontId="2" fillId="0" borderId="12" xfId="0" applyFont="1" applyBorder="1"/>
    <xf numFmtId="0" fontId="10" fillId="0" borderId="12" xfId="0" applyFont="1" applyBorder="1" applyAlignment="1">
      <alignment horizontal="center"/>
    </xf>
    <xf numFmtId="0" fontId="10" fillId="0" borderId="12" xfId="0" applyFont="1" applyBorder="1"/>
    <xf numFmtId="0" fontId="10" fillId="0" borderId="9" xfId="0" applyFont="1" applyBorder="1" applyAlignment="1">
      <alignment horizontal="center"/>
    </xf>
    <xf numFmtId="0" fontId="10" fillId="13" borderId="20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10" fillId="0" borderId="14" xfId="0" applyFont="1" applyBorder="1"/>
    <xf numFmtId="0" fontId="10" fillId="0" borderId="21" xfId="0" applyFont="1" applyBorder="1"/>
    <xf numFmtId="0" fontId="11" fillId="0" borderId="2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/>
    </xf>
    <xf numFmtId="0" fontId="10" fillId="12" borderId="1" xfId="0" applyFont="1" applyFill="1" applyBorder="1"/>
    <xf numFmtId="0" fontId="10" fillId="12" borderId="1" xfId="0" applyFont="1" applyFill="1" applyBorder="1" applyAlignment="1">
      <alignment horizontal="left" wrapText="1"/>
    </xf>
    <xf numFmtId="0" fontId="10" fillId="12" borderId="1" xfId="0" applyFont="1" applyFill="1" applyBorder="1" applyAlignment="1">
      <alignment horizontal="left"/>
    </xf>
    <xf numFmtId="0" fontId="10" fillId="12" borderId="1" xfId="0" applyFont="1" applyFill="1" applyBorder="1" applyAlignment="1">
      <alignment horizontal="right"/>
    </xf>
    <xf numFmtId="0" fontId="10" fillId="12" borderId="1" xfId="0" applyFont="1" applyFill="1" applyBorder="1" applyAlignment="1">
      <alignment horizontal="center"/>
    </xf>
    <xf numFmtId="0" fontId="8" fillId="15" borderId="8" xfId="0" applyFont="1" applyFill="1" applyBorder="1" applyAlignment="1">
      <alignment vertical="top" wrapText="1"/>
    </xf>
    <xf numFmtId="0" fontId="18" fillId="0" borderId="2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10" fillId="3" borderId="2" xfId="0" applyFont="1" applyFill="1" applyBorder="1" applyAlignment="1">
      <alignment horizontal="right" wrapText="1"/>
    </xf>
    <xf numFmtId="0" fontId="2" fillId="12" borderId="2" xfId="0" applyFont="1" applyFill="1" applyBorder="1" applyAlignment="1">
      <alignment vertical="center"/>
    </xf>
    <xf numFmtId="0" fontId="10" fillId="13" borderId="8" xfId="0" applyFont="1" applyFill="1" applyBorder="1" applyAlignment="1">
      <alignment horizontal="center" vertical="top"/>
    </xf>
    <xf numFmtId="0" fontId="8" fillId="13" borderId="6" xfId="0" applyFont="1" applyFill="1" applyBorder="1" applyAlignment="1">
      <alignment horizontal="center"/>
    </xf>
    <xf numFmtId="0" fontId="10" fillId="13" borderId="7" xfId="0" applyFont="1" applyFill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2" fillId="0" borderId="2" xfId="0" applyFont="1" applyBorder="1" applyAlignment="1">
      <alignment vertical="center"/>
    </xf>
    <xf numFmtId="0" fontId="19" fillId="0" borderId="11" xfId="0" applyFont="1" applyBorder="1" applyAlignment="1">
      <alignment horizontal="center" vertical="top" wrapText="1"/>
    </xf>
    <xf numFmtId="0" fontId="20" fillId="0" borderId="0" xfId="0" applyFont="1"/>
    <xf numFmtId="0" fontId="8" fillId="0" borderId="2" xfId="0" applyFont="1" applyBorder="1" applyAlignment="1">
      <alignment horizontal="center" wrapText="1"/>
    </xf>
    <xf numFmtId="0" fontId="8" fillId="12" borderId="2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/>
    </xf>
    <xf numFmtId="0" fontId="6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top"/>
    </xf>
    <xf numFmtId="0" fontId="10" fillId="12" borderId="6" xfId="0" applyFont="1" applyFill="1" applyBorder="1" applyAlignment="1">
      <alignment horizontal="center" vertical="top"/>
    </xf>
    <xf numFmtId="0" fontId="10" fillId="12" borderId="7" xfId="0" applyFont="1" applyFill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19" xfId="0" applyFont="1" applyBorder="1" applyAlignment="1">
      <alignment horizontal="center" vertical="top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wrapText="1"/>
    </xf>
    <xf numFmtId="0" fontId="8" fillId="15" borderId="4" xfId="0" applyFont="1" applyFill="1" applyBorder="1" applyAlignment="1">
      <alignment wrapText="1"/>
    </xf>
    <xf numFmtId="0" fontId="8" fillId="0" borderId="9" xfId="0" applyFont="1" applyBorder="1" applyAlignment="1">
      <alignment horizontal="center" wrapText="1"/>
    </xf>
    <xf numFmtId="0" fontId="10" fillId="8" borderId="8" xfId="0" applyFont="1" applyFill="1" applyBorder="1" applyAlignment="1">
      <alignment horizontal="left" wrapText="1"/>
    </xf>
    <xf numFmtId="0" fontId="10" fillId="11" borderId="38" xfId="0" applyFont="1" applyFill="1" applyBorder="1" applyAlignment="1">
      <alignment horizontal="center"/>
    </xf>
    <xf numFmtId="0" fontId="10" fillId="3" borderId="4" xfId="0" applyFont="1" applyFill="1" applyBorder="1"/>
    <xf numFmtId="2" fontId="10" fillId="11" borderId="20" xfId="0" applyNumberFormat="1" applyFont="1" applyFill="1" applyBorder="1" applyAlignment="1">
      <alignment horizontal="center"/>
    </xf>
    <xf numFmtId="1" fontId="10" fillId="0" borderId="11" xfId="0" applyNumberFormat="1" applyFont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2" fontId="10" fillId="11" borderId="2" xfId="0" applyNumberFormat="1" applyFont="1" applyFill="1" applyBorder="1" applyAlignment="1">
      <alignment horizontal="center"/>
    </xf>
    <xf numFmtId="1" fontId="10" fillId="0" borderId="2" xfId="0" applyNumberFormat="1" applyFont="1" applyBorder="1" applyAlignment="1">
      <alignment horizontal="center"/>
    </xf>
    <xf numFmtId="2" fontId="10" fillId="11" borderId="6" xfId="0" applyNumberFormat="1" applyFont="1" applyFill="1" applyBorder="1" applyAlignment="1">
      <alignment horizontal="center"/>
    </xf>
    <xf numFmtId="1" fontId="10" fillId="11" borderId="2" xfId="0" applyNumberFormat="1" applyFont="1" applyFill="1" applyBorder="1" applyAlignment="1">
      <alignment horizontal="center"/>
    </xf>
    <xf numFmtId="2" fontId="10" fillId="11" borderId="7" xfId="0" applyNumberFormat="1" applyFont="1" applyFill="1" applyBorder="1" applyAlignment="1">
      <alignment horizontal="center"/>
    </xf>
    <xf numFmtId="1" fontId="10" fillId="11" borderId="6" xfId="0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2" fontId="10" fillId="11" borderId="28" xfId="0" applyNumberFormat="1" applyFont="1" applyFill="1" applyBorder="1" applyAlignment="1">
      <alignment horizontal="center"/>
    </xf>
    <xf numFmtId="2" fontId="10" fillId="12" borderId="4" xfId="0" applyNumberFormat="1" applyFont="1" applyFill="1" applyBorder="1" applyAlignment="1">
      <alignment horizontal="center"/>
    </xf>
    <xf numFmtId="1" fontId="10" fillId="12" borderId="4" xfId="0" applyNumberFormat="1" applyFont="1" applyFill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0" fontId="11" fillId="0" borderId="14" xfId="0" applyFont="1" applyBorder="1" applyAlignment="1">
      <alignment horizontal="center" wrapText="1"/>
    </xf>
    <xf numFmtId="2" fontId="8" fillId="0" borderId="14" xfId="0" applyNumberFormat="1" applyFont="1" applyBorder="1" applyAlignment="1">
      <alignment horizontal="center"/>
    </xf>
    <xf numFmtId="0" fontId="32" fillId="0" borderId="2" xfId="0" applyFont="1" applyBorder="1" applyAlignment="1">
      <alignment vertical="top" wrapText="1"/>
    </xf>
    <xf numFmtId="0" fontId="33" fillId="0" borderId="2" xfId="0" applyFont="1" applyBorder="1" applyAlignment="1">
      <alignment vertical="top" wrapText="1"/>
    </xf>
    <xf numFmtId="0" fontId="34" fillId="0" borderId="11" xfId="0" applyFont="1" applyBorder="1" applyAlignment="1">
      <alignment horizontal="center" wrapText="1"/>
    </xf>
    <xf numFmtId="0" fontId="10" fillId="16" borderId="2" xfId="0" applyFont="1" applyFill="1" applyBorder="1" applyAlignment="1">
      <alignment horizontal="left"/>
    </xf>
    <xf numFmtId="0" fontId="10" fillId="11" borderId="14" xfId="0" applyFont="1" applyFill="1" applyBorder="1" applyAlignment="1">
      <alignment horizontal="center"/>
    </xf>
    <xf numFmtId="0" fontId="8" fillId="0" borderId="41" xfId="0" applyFont="1" applyBorder="1" applyAlignment="1">
      <alignment horizontal="center"/>
    </xf>
    <xf numFmtId="0" fontId="10" fillId="11" borderId="42" xfId="0" applyFont="1" applyFill="1" applyBorder="1" applyAlignment="1">
      <alignment horizontal="center"/>
    </xf>
    <xf numFmtId="0" fontId="10" fillId="0" borderId="25" xfId="0" applyFont="1" applyBorder="1"/>
    <xf numFmtId="0" fontId="10" fillId="0" borderId="25" xfId="0" applyFont="1" applyBorder="1" applyAlignment="1">
      <alignment horizontal="left"/>
    </xf>
    <xf numFmtId="0" fontId="2" fillId="0" borderId="25" xfId="0" applyFont="1" applyBorder="1"/>
    <xf numFmtId="0" fontId="0" fillId="0" borderId="42" xfId="0" applyBorder="1"/>
    <xf numFmtId="0" fontId="10" fillId="0" borderId="7" xfId="0" applyFont="1" applyBorder="1"/>
    <xf numFmtId="2" fontId="10" fillId="11" borderId="14" xfId="0" applyNumberFormat="1" applyFont="1" applyFill="1" applyBorder="1" applyAlignment="1">
      <alignment horizontal="center"/>
    </xf>
    <xf numFmtId="0" fontId="8" fillId="12" borderId="14" xfId="0" applyFont="1" applyFill="1" applyBorder="1" applyAlignment="1">
      <alignment horizontal="left" vertical="top" wrapText="1"/>
    </xf>
    <xf numFmtId="0" fontId="12" fillId="0" borderId="19" xfId="0" applyFont="1" applyBorder="1"/>
    <xf numFmtId="0" fontId="12" fillId="0" borderId="3" xfId="0" applyFont="1" applyBorder="1"/>
    <xf numFmtId="0" fontId="4" fillId="0" borderId="0" xfId="0" applyFont="1" applyAlignment="1">
      <alignment horizontal="center" wrapText="1"/>
    </xf>
    <xf numFmtId="0" fontId="0" fillId="0" borderId="0" xfId="0"/>
    <xf numFmtId="0" fontId="2" fillId="0" borderId="9" xfId="0" applyFont="1" applyBorder="1" applyAlignment="1">
      <alignment horizontal="center" vertical="top" wrapText="1"/>
    </xf>
    <xf numFmtId="0" fontId="12" fillId="0" borderId="12" xfId="0" applyFont="1" applyBorder="1"/>
    <xf numFmtId="0" fontId="10" fillId="0" borderId="9" xfId="0" applyFont="1" applyBorder="1" applyAlignment="1">
      <alignment horizontal="center" vertical="top" wrapText="1"/>
    </xf>
    <xf numFmtId="0" fontId="12" fillId="0" borderId="5" xfId="0" applyFont="1" applyBorder="1"/>
    <xf numFmtId="0" fontId="2" fillId="0" borderId="21" xfId="0" applyFont="1" applyBorder="1" applyAlignment="1">
      <alignment horizontal="center" vertical="center" wrapText="1"/>
    </xf>
    <xf numFmtId="0" fontId="12" fillId="0" borderId="18" xfId="0" applyFont="1" applyBorder="1"/>
    <xf numFmtId="0" fontId="12" fillId="0" borderId="11" xfId="0" applyFont="1" applyBorder="1"/>
    <xf numFmtId="0" fontId="2" fillId="0" borderId="9" xfId="0" applyFont="1" applyBorder="1" applyAlignment="1">
      <alignment horizontal="center" vertical="center" wrapText="1"/>
    </xf>
    <xf numFmtId="0" fontId="12" fillId="0" borderId="24" xfId="0" applyFont="1" applyBorder="1"/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8" fillId="12" borderId="29" xfId="0" applyFont="1" applyFill="1" applyBorder="1" applyAlignment="1">
      <alignment horizontal="left" vertical="top" wrapText="1"/>
    </xf>
    <xf numFmtId="0" fontId="8" fillId="12" borderId="29" xfId="0" applyFont="1" applyFill="1" applyBorder="1" applyAlignment="1">
      <alignment horizontal="left" wrapText="1"/>
    </xf>
    <xf numFmtId="0" fontId="8" fillId="12" borderId="30" xfId="0" applyFont="1" applyFill="1" applyBorder="1" applyAlignment="1">
      <alignment horizontal="left" vertical="top" wrapText="1"/>
    </xf>
    <xf numFmtId="0" fontId="12" fillId="0" borderId="31" xfId="0" applyFont="1" applyBorder="1"/>
    <xf numFmtId="0" fontId="12" fillId="0" borderId="32" xfId="0" applyFont="1" applyBorder="1"/>
    <xf numFmtId="0" fontId="2" fillId="0" borderId="21" xfId="0" applyFont="1" applyBorder="1" applyAlignment="1">
      <alignment horizontal="center" vertical="center"/>
    </xf>
    <xf numFmtId="0" fontId="16" fillId="2" borderId="33" xfId="0" applyFont="1" applyFill="1" applyBorder="1" applyAlignment="1">
      <alignment horizontal="center" wrapText="1"/>
    </xf>
    <xf numFmtId="0" fontId="12" fillId="0" borderId="34" xfId="0" applyFont="1" applyBorder="1"/>
    <xf numFmtId="0" fontId="10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7" fillId="12" borderId="14" xfId="0" applyFont="1" applyFill="1" applyBorder="1" applyAlignment="1">
      <alignment horizontal="left" vertical="top" wrapText="1"/>
    </xf>
    <xf numFmtId="0" fontId="8" fillId="12" borderId="35" xfId="0" applyFont="1" applyFill="1" applyBorder="1" applyAlignment="1">
      <alignment horizontal="left" vertical="top" wrapText="1"/>
    </xf>
    <xf numFmtId="0" fontId="12" fillId="0" borderId="36" xfId="0" applyFont="1" applyBorder="1"/>
    <xf numFmtId="0" fontId="12" fillId="0" borderId="37" xfId="0" applyFont="1" applyBorder="1"/>
    <xf numFmtId="0" fontId="16" fillId="2" borderId="33" xfId="0" applyFont="1" applyFill="1" applyBorder="1" applyAlignment="1">
      <alignment horizontal="center" vertical="center" wrapText="1"/>
    </xf>
    <xf numFmtId="0" fontId="8" fillId="12" borderId="14" xfId="0" applyFont="1" applyFill="1" applyBorder="1" applyAlignment="1">
      <alignment horizontal="left" wrapText="1"/>
    </xf>
    <xf numFmtId="0" fontId="8" fillId="12" borderId="14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top" wrapText="1"/>
    </xf>
    <xf numFmtId="0" fontId="8" fillId="12" borderId="39" xfId="0" applyFont="1" applyFill="1" applyBorder="1" applyAlignment="1">
      <alignment horizontal="left" vertical="top" wrapText="1"/>
    </xf>
    <xf numFmtId="0" fontId="12" fillId="0" borderId="40" xfId="0" applyFont="1" applyBorder="1"/>
    <xf numFmtId="0" fontId="4" fillId="0" borderId="0" xfId="0" applyFont="1" applyAlignment="1">
      <alignment horizontal="center" vertical="top" wrapText="1"/>
    </xf>
    <xf numFmtId="0" fontId="12" fillId="0" borderId="16" xfId="0" applyFont="1" applyBorder="1"/>
    <xf numFmtId="0" fontId="10" fillId="0" borderId="2" xfId="0" applyFont="1" applyFill="1" applyBorder="1" applyAlignment="1">
      <alignment horizontal="left"/>
    </xf>
    <xf numFmtId="0" fontId="10" fillId="0" borderId="2" xfId="0" applyFont="1" applyFill="1" applyBorder="1"/>
    <xf numFmtId="0" fontId="10" fillId="0" borderId="2" xfId="0" applyFont="1" applyFill="1" applyBorder="1" applyAlignment="1">
      <alignment horizontal="right"/>
    </xf>
    <xf numFmtId="0" fontId="35" fillId="0" borderId="2" xfId="0" applyFont="1" applyFill="1" applyBorder="1"/>
    <xf numFmtId="0" fontId="35" fillId="0" borderId="2" xfId="0" applyFont="1" applyFill="1" applyBorder="1" applyAlignment="1">
      <alignment horizontal="left"/>
    </xf>
    <xf numFmtId="0" fontId="35" fillId="0" borderId="9" xfId="0" applyFont="1" applyFill="1" applyBorder="1"/>
    <xf numFmtId="0" fontId="35" fillId="0" borderId="9" xfId="0" applyFont="1" applyFill="1" applyBorder="1" applyAlignment="1">
      <alignment horizontal="left"/>
    </xf>
    <xf numFmtId="0" fontId="10" fillId="12" borderId="14" xfId="0" applyFont="1" applyFill="1" applyBorder="1" applyAlignment="1">
      <alignment horizontal="center" vertical="top"/>
    </xf>
    <xf numFmtId="0" fontId="10" fillId="13" borderId="14" xfId="0" applyFont="1" applyFill="1" applyBorder="1" applyAlignment="1">
      <alignment horizontal="center" vertical="top"/>
    </xf>
    <xf numFmtId="0" fontId="10" fillId="11" borderId="14" xfId="0" applyFont="1" applyFill="1" applyBorder="1" applyAlignment="1">
      <alignment horizontal="center" vertical="top"/>
    </xf>
    <xf numFmtId="0" fontId="10" fillId="0" borderId="42" xfId="0" applyFont="1" applyBorder="1" applyAlignment="1">
      <alignment horizontal="center" vertical="center" wrapText="1"/>
    </xf>
    <xf numFmtId="0" fontId="12" fillId="0" borderId="42" xfId="0" applyFont="1" applyBorder="1"/>
    <xf numFmtId="0" fontId="12" fillId="0" borderId="12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wrapText="1"/>
    </xf>
    <xf numFmtId="0" fontId="11" fillId="0" borderId="14" xfId="0" applyFont="1" applyFill="1" applyBorder="1" applyAlignment="1">
      <alignment horizontal="center"/>
    </xf>
    <xf numFmtId="0" fontId="0" fillId="0" borderId="42" xfId="0" applyFill="1" applyBorder="1"/>
    <xf numFmtId="0" fontId="10" fillId="0" borderId="7" xfId="0" applyFont="1" applyFill="1" applyBorder="1"/>
    <xf numFmtId="0" fontId="2" fillId="0" borderId="2" xfId="0" applyFont="1" applyFill="1" applyBorder="1"/>
    <xf numFmtId="0" fontId="2" fillId="0" borderId="0" xfId="0" applyFont="1" applyFill="1"/>
    <xf numFmtId="0" fontId="10" fillId="0" borderId="25" xfId="0" applyFont="1" applyFill="1" applyBorder="1"/>
    <xf numFmtId="0" fontId="10" fillId="0" borderId="25" xfId="0" applyFont="1" applyFill="1" applyBorder="1" applyAlignment="1">
      <alignment horizontal="left"/>
    </xf>
    <xf numFmtId="0" fontId="2" fillId="0" borderId="25" xfId="0" applyFont="1" applyFill="1" applyBorder="1"/>
    <xf numFmtId="0" fontId="10" fillId="0" borderId="2" xfId="0" applyFont="1" applyFill="1" applyBorder="1" applyAlignment="1">
      <alignment vertical="top" wrapText="1"/>
    </xf>
    <xf numFmtId="0" fontId="11" fillId="0" borderId="14" xfId="0" applyFont="1" applyFill="1" applyBorder="1" applyAlignment="1">
      <alignment horizontal="center" vertical="top" wrapText="1"/>
    </xf>
    <xf numFmtId="0" fontId="10" fillId="0" borderId="9" xfId="0" applyFont="1" applyFill="1" applyBorder="1"/>
    <xf numFmtId="0" fontId="10" fillId="0" borderId="9" xfId="0" applyFont="1" applyFill="1" applyBorder="1" applyAlignment="1">
      <alignment horizontal="left"/>
    </xf>
    <xf numFmtId="0" fontId="2" fillId="0" borderId="9" xfId="0" applyFont="1" applyFill="1" applyBorder="1"/>
    <xf numFmtId="0" fontId="2" fillId="0" borderId="14" xfId="0" applyFont="1" applyFill="1" applyBorder="1"/>
    <xf numFmtId="0" fontId="10" fillId="0" borderId="16" xfId="0" applyFont="1" applyFill="1" applyBorder="1"/>
    <xf numFmtId="0" fontId="10" fillId="0" borderId="16" xfId="0" applyFont="1" applyFill="1" applyBorder="1" applyAlignment="1">
      <alignment horizontal="left"/>
    </xf>
    <xf numFmtId="0" fontId="2" fillId="0" borderId="16" xfId="0" applyFont="1" applyFill="1" applyBorder="1"/>
    <xf numFmtId="0" fontId="10" fillId="0" borderId="42" xfId="0" applyFont="1" applyFill="1" applyBorder="1"/>
    <xf numFmtId="0" fontId="10" fillId="0" borderId="7" xfId="0" applyFont="1" applyFill="1" applyBorder="1" applyAlignment="1">
      <alignment horizontal="left"/>
    </xf>
    <xf numFmtId="0" fontId="10" fillId="0" borderId="9" xfId="0" applyFont="1" applyFill="1" applyBorder="1" applyAlignment="1">
      <alignment wrapText="1"/>
    </xf>
    <xf numFmtId="0" fontId="11" fillId="0" borderId="19" xfId="0" applyFont="1" applyFill="1" applyBorder="1" applyAlignment="1">
      <alignment horizontal="center"/>
    </xf>
    <xf numFmtId="0" fontId="10" fillId="0" borderId="2" xfId="0" applyFont="1" applyFill="1" applyBorder="1" applyAlignment="1">
      <alignment vertical="top"/>
    </xf>
    <xf numFmtId="0" fontId="10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vertical="top"/>
    </xf>
    <xf numFmtId="0" fontId="2" fillId="17" borderId="0" xfId="0" applyFont="1" applyFill="1" applyAlignment="1">
      <alignment horizontal="right"/>
    </xf>
    <xf numFmtId="0" fontId="2" fillId="17" borderId="0" xfId="0" applyFont="1" applyFill="1"/>
    <xf numFmtId="0" fontId="0" fillId="17" borderId="0" xfId="0" applyFill="1"/>
    <xf numFmtId="16" fontId="2" fillId="17" borderId="0" xfId="0" applyNumberFormat="1" applyFont="1" applyFill="1" applyAlignment="1">
      <alignment horizontal="right"/>
    </xf>
    <xf numFmtId="0" fontId="1" fillId="17" borderId="43" xfId="0" applyFont="1" applyFill="1" applyBorder="1" applyAlignment="1">
      <alignment horizontal="center" vertical="center" wrapText="1"/>
    </xf>
    <xf numFmtId="0" fontId="0" fillId="17" borderId="44" xfId="0" applyFill="1" applyBorder="1" applyAlignment="1">
      <alignment horizontal="center" vertical="center" wrapText="1"/>
    </xf>
    <xf numFmtId="0" fontId="0" fillId="17" borderId="45" xfId="0" applyFill="1" applyBorder="1" applyAlignment="1">
      <alignment horizontal="center" vertical="center" wrapText="1"/>
    </xf>
    <xf numFmtId="0" fontId="0" fillId="17" borderId="46" xfId="0" applyFill="1" applyBorder="1" applyAlignment="1">
      <alignment horizontal="center" vertical="center" wrapText="1"/>
    </xf>
    <xf numFmtId="0" fontId="0" fillId="17" borderId="47" xfId="0" applyFill="1" applyBorder="1" applyAlignment="1">
      <alignment horizontal="center" vertical="center" wrapText="1"/>
    </xf>
    <xf numFmtId="0" fontId="0" fillId="17" borderId="48" xfId="0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0" fillId="0" borderId="0" xfId="0" applyFill="1"/>
    <xf numFmtId="0" fontId="0" fillId="0" borderId="36" xfId="0" applyFill="1" applyBorder="1" applyAlignment="1">
      <alignment horizontal="center" vertical="center" wrapText="1"/>
    </xf>
    <xf numFmtId="0" fontId="2" fillId="18" borderId="0" xfId="0" applyFont="1" applyFill="1" applyAlignment="1">
      <alignment horizontal="right"/>
    </xf>
    <xf numFmtId="0" fontId="2" fillId="18" borderId="0" xfId="0" applyFont="1" applyFill="1"/>
    <xf numFmtId="0" fontId="0" fillId="18" borderId="0" xfId="0" applyFill="1"/>
    <xf numFmtId="0" fontId="0" fillId="18" borderId="45" xfId="0" applyFill="1" applyBorder="1" applyAlignment="1">
      <alignment horizontal="center" vertical="center" wrapText="1"/>
    </xf>
    <xf numFmtId="0" fontId="0" fillId="18" borderId="46" xfId="0" applyFill="1" applyBorder="1" applyAlignment="1">
      <alignment horizontal="center" vertical="center" wrapText="1"/>
    </xf>
    <xf numFmtId="0" fontId="0" fillId="18" borderId="47" xfId="0" applyFill="1" applyBorder="1" applyAlignment="1">
      <alignment horizontal="center" vertical="center" wrapText="1"/>
    </xf>
    <xf numFmtId="0" fontId="0" fillId="18" borderId="48" xfId="0" applyFill="1" applyBorder="1" applyAlignment="1">
      <alignment horizontal="center" vertical="center" wrapText="1"/>
    </xf>
    <xf numFmtId="0" fontId="0" fillId="18" borderId="43" xfId="0" applyFill="1" applyBorder="1"/>
    <xf numFmtId="0" fontId="0" fillId="18" borderId="44" xfId="0" applyFill="1" applyBorder="1"/>
    <xf numFmtId="0" fontId="1" fillId="18" borderId="45" xfId="0" applyFont="1" applyFill="1" applyBorder="1" applyAlignment="1">
      <alignment horizontal="center" vertical="center" wrapText="1"/>
    </xf>
    <xf numFmtId="0" fontId="0" fillId="19" borderId="0" xfId="0" applyFill="1"/>
    <xf numFmtId="0" fontId="2" fillId="19" borderId="0" xfId="0" applyFont="1" applyFill="1" applyAlignment="1">
      <alignment horizontal="right"/>
    </xf>
    <xf numFmtId="0" fontId="2" fillId="19" borderId="0" xfId="0" applyFont="1" applyFill="1"/>
    <xf numFmtId="0" fontId="0" fillId="19" borderId="43" xfId="0" applyFill="1" applyBorder="1" applyAlignment="1">
      <alignment horizontal="center" vertical="center"/>
    </xf>
    <xf numFmtId="0" fontId="0" fillId="19" borderId="44" xfId="0" applyFill="1" applyBorder="1" applyAlignment="1">
      <alignment horizontal="center" vertical="center"/>
    </xf>
    <xf numFmtId="0" fontId="1" fillId="19" borderId="45" xfId="0" applyFont="1" applyFill="1" applyBorder="1" applyAlignment="1">
      <alignment horizontal="center" vertical="center" wrapText="1"/>
    </xf>
    <xf numFmtId="0" fontId="0" fillId="19" borderId="46" xfId="0" applyFill="1" applyBorder="1" applyAlignment="1">
      <alignment horizontal="center" vertical="center" wrapText="1"/>
    </xf>
    <xf numFmtId="0" fontId="0" fillId="19" borderId="45" xfId="0" applyFill="1" applyBorder="1" applyAlignment="1">
      <alignment horizontal="center" vertical="center" wrapText="1"/>
    </xf>
    <xf numFmtId="0" fontId="0" fillId="19" borderId="47" xfId="0" applyFill="1" applyBorder="1" applyAlignment="1">
      <alignment horizontal="center" vertical="center" wrapText="1"/>
    </xf>
    <xf numFmtId="0" fontId="0" fillId="19" borderId="48" xfId="0" applyFill="1" applyBorder="1" applyAlignment="1">
      <alignment horizontal="center" vertical="center" wrapText="1"/>
    </xf>
    <xf numFmtId="0" fontId="2" fillId="20" borderId="0" xfId="0" applyFont="1" applyFill="1" applyAlignment="1">
      <alignment horizontal="right"/>
    </xf>
    <xf numFmtId="0" fontId="2" fillId="20" borderId="0" xfId="0" applyFont="1" applyFill="1"/>
    <xf numFmtId="0" fontId="0" fillId="20" borderId="0" xfId="0" applyFill="1"/>
    <xf numFmtId="0" fontId="2" fillId="20" borderId="0" xfId="0" applyFont="1" applyFill="1" applyAlignment="1">
      <alignment horizontal="right" vertical="top"/>
    </xf>
    <xf numFmtId="0" fontId="2" fillId="20" borderId="0" xfId="0" applyFont="1" applyFill="1" applyAlignment="1">
      <alignment horizontal="left" vertical="top" wrapText="1"/>
    </xf>
    <xf numFmtId="0" fontId="0" fillId="20" borderId="0" xfId="0" applyFill="1"/>
  </cellXfs>
  <cellStyles count="1">
    <cellStyle name="Parasts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3"/>
  <sheetViews>
    <sheetView tabSelected="1" workbookViewId="0">
      <selection activeCell="S17" sqref="S17"/>
    </sheetView>
  </sheetViews>
  <sheetFormatPr defaultColWidth="12.59765625" defaultRowHeight="15" customHeight="1" x14ac:dyDescent="0.25"/>
  <cols>
    <col min="1" max="15" width="8.59765625" customWidth="1"/>
    <col min="16" max="16" width="16.59765625" customWidth="1"/>
    <col min="17" max="26" width="8.59765625" customWidth="1"/>
  </cols>
  <sheetData>
    <row r="1" spans="1:16" ht="13.5" customHeight="1" x14ac:dyDescent="0.25"/>
    <row r="2" spans="1:16" ht="87" customHeight="1" x14ac:dyDescent="0.25">
      <c r="B2" s="405" t="s">
        <v>501</v>
      </c>
      <c r="C2" s="394"/>
      <c r="D2" s="394"/>
      <c r="E2" s="394"/>
      <c r="F2" s="394"/>
      <c r="G2" s="394"/>
      <c r="H2" s="394"/>
      <c r="I2" s="394"/>
      <c r="J2" s="394"/>
      <c r="K2" s="394"/>
      <c r="L2" s="394"/>
    </row>
    <row r="3" spans="1:16" ht="13.5" customHeight="1" x14ac:dyDescent="0.25"/>
    <row r="4" spans="1:16" ht="13.5" customHeight="1" x14ac:dyDescent="0.25"/>
    <row r="5" spans="1:16" ht="13.5" customHeight="1" x14ac:dyDescent="0.25">
      <c r="B5" s="2" t="s">
        <v>0</v>
      </c>
      <c r="C5" s="2"/>
      <c r="D5" s="2"/>
    </row>
    <row r="6" spans="1:16" ht="13.5" customHeight="1" thickBot="1" x14ac:dyDescent="0.3"/>
    <row r="7" spans="1:16" ht="13.5" customHeight="1" x14ac:dyDescent="0.25">
      <c r="A7" s="469" t="s">
        <v>1</v>
      </c>
      <c r="B7" s="470" t="s">
        <v>502</v>
      </c>
      <c r="C7" s="471"/>
      <c r="D7" s="471"/>
      <c r="E7" s="471"/>
      <c r="F7" s="471"/>
      <c r="G7" s="471"/>
      <c r="H7" s="471"/>
      <c r="I7" s="471"/>
      <c r="J7" s="471"/>
      <c r="K7" s="471"/>
      <c r="L7" s="471"/>
      <c r="M7" s="471"/>
      <c r="N7" s="471"/>
      <c r="O7" s="473" t="s">
        <v>498</v>
      </c>
      <c r="P7" s="474"/>
    </row>
    <row r="8" spans="1:16" ht="13.5" customHeight="1" x14ac:dyDescent="0.25">
      <c r="A8" s="469"/>
      <c r="B8" s="472" t="s">
        <v>2</v>
      </c>
      <c r="C8" s="470" t="s">
        <v>3</v>
      </c>
      <c r="D8" s="471"/>
      <c r="E8" s="471"/>
      <c r="F8" s="471"/>
      <c r="G8" s="471"/>
      <c r="H8" s="471"/>
      <c r="I8" s="471"/>
      <c r="J8" s="471"/>
      <c r="K8" s="471"/>
      <c r="L8" s="471"/>
      <c r="M8" s="471"/>
      <c r="N8" s="471"/>
      <c r="O8" s="475"/>
      <c r="P8" s="476"/>
    </row>
    <row r="9" spans="1:16" ht="13.5" customHeight="1" x14ac:dyDescent="0.25">
      <c r="A9" s="469"/>
      <c r="B9" s="469" t="s">
        <v>4</v>
      </c>
      <c r="C9" s="470" t="s">
        <v>5</v>
      </c>
      <c r="D9" s="471"/>
      <c r="E9" s="471"/>
      <c r="F9" s="471"/>
      <c r="G9" s="471"/>
      <c r="H9" s="471"/>
      <c r="I9" s="471"/>
      <c r="J9" s="471"/>
      <c r="K9" s="471"/>
      <c r="L9" s="471"/>
      <c r="M9" s="471"/>
      <c r="N9" s="471"/>
      <c r="O9" s="475"/>
      <c r="P9" s="476"/>
    </row>
    <row r="10" spans="1:16" ht="13.5" customHeight="1" x14ac:dyDescent="0.25">
      <c r="A10" s="469"/>
      <c r="B10" s="469" t="s">
        <v>6</v>
      </c>
      <c r="C10" s="470" t="s">
        <v>7</v>
      </c>
      <c r="D10" s="471"/>
      <c r="E10" s="471"/>
      <c r="F10" s="471"/>
      <c r="G10" s="471"/>
      <c r="H10" s="471"/>
      <c r="I10" s="471"/>
      <c r="J10" s="471"/>
      <c r="K10" s="471"/>
      <c r="L10" s="471"/>
      <c r="M10" s="471"/>
      <c r="N10" s="471"/>
      <c r="O10" s="475"/>
      <c r="P10" s="476"/>
    </row>
    <row r="11" spans="1:16" ht="13.5" customHeight="1" x14ac:dyDescent="0.25">
      <c r="A11" s="469"/>
      <c r="B11" s="469" t="s">
        <v>8</v>
      </c>
      <c r="C11" s="470" t="s">
        <v>9</v>
      </c>
      <c r="D11" s="471"/>
      <c r="E11" s="471"/>
      <c r="F11" s="471"/>
      <c r="G11" s="471"/>
      <c r="H11" s="471"/>
      <c r="I11" s="471"/>
      <c r="J11" s="471"/>
      <c r="K11" s="471"/>
      <c r="L11" s="471"/>
      <c r="M11" s="471"/>
      <c r="N11" s="471"/>
      <c r="O11" s="475"/>
      <c r="P11" s="476"/>
    </row>
    <row r="12" spans="1:16" ht="13.5" customHeight="1" x14ac:dyDescent="0.25">
      <c r="A12" s="469"/>
      <c r="B12" s="469" t="s">
        <v>10</v>
      </c>
      <c r="C12" s="470" t="s">
        <v>11</v>
      </c>
      <c r="D12" s="471"/>
      <c r="E12" s="471"/>
      <c r="F12" s="471"/>
      <c r="G12" s="471"/>
      <c r="H12" s="471"/>
      <c r="I12" s="471"/>
      <c r="J12" s="471"/>
      <c r="K12" s="471"/>
      <c r="L12" s="471"/>
      <c r="M12" s="471"/>
      <c r="N12" s="471"/>
      <c r="O12" s="475"/>
      <c r="P12" s="476"/>
    </row>
    <row r="13" spans="1:16" ht="13.5" customHeight="1" x14ac:dyDescent="0.25">
      <c r="A13" s="469"/>
      <c r="B13" s="469"/>
      <c r="C13" s="471"/>
      <c r="D13" s="471"/>
      <c r="E13" s="471"/>
      <c r="F13" s="471"/>
      <c r="G13" s="471"/>
      <c r="H13" s="471"/>
      <c r="I13" s="471"/>
      <c r="J13" s="471"/>
      <c r="K13" s="471"/>
      <c r="L13" s="471"/>
      <c r="M13" s="471"/>
      <c r="N13" s="471"/>
      <c r="O13" s="475"/>
      <c r="P13" s="476"/>
    </row>
    <row r="14" spans="1:16" ht="13.5" customHeight="1" x14ac:dyDescent="0.25">
      <c r="A14" s="502" t="s">
        <v>12</v>
      </c>
      <c r="B14" s="503" t="s">
        <v>503</v>
      </c>
      <c r="C14" s="504"/>
      <c r="D14" s="504"/>
      <c r="E14" s="504"/>
      <c r="F14" s="504"/>
      <c r="G14" s="504"/>
      <c r="H14" s="504"/>
      <c r="I14" s="504"/>
      <c r="J14" s="504"/>
      <c r="K14" s="504"/>
      <c r="L14" s="504"/>
      <c r="M14" s="504"/>
      <c r="N14" s="504"/>
      <c r="O14" s="475"/>
      <c r="P14" s="476"/>
    </row>
    <row r="15" spans="1:16" ht="13.5" customHeight="1" x14ac:dyDescent="0.25">
      <c r="A15" s="502"/>
      <c r="B15" s="502" t="s">
        <v>13</v>
      </c>
      <c r="C15" s="503" t="s">
        <v>14</v>
      </c>
      <c r="D15" s="504"/>
      <c r="E15" s="504"/>
      <c r="F15" s="504"/>
      <c r="G15" s="504"/>
      <c r="H15" s="504"/>
      <c r="I15" s="504"/>
      <c r="J15" s="504"/>
      <c r="K15" s="504"/>
      <c r="L15" s="504"/>
      <c r="M15" s="504"/>
      <c r="N15" s="504"/>
      <c r="O15" s="475"/>
      <c r="P15" s="476"/>
    </row>
    <row r="16" spans="1:16" ht="13.5" customHeight="1" x14ac:dyDescent="0.25">
      <c r="A16" s="502"/>
      <c r="B16" s="504"/>
      <c r="C16" s="502" t="s">
        <v>15</v>
      </c>
      <c r="D16" s="503" t="s">
        <v>488</v>
      </c>
      <c r="E16" s="504"/>
      <c r="F16" s="504"/>
      <c r="G16" s="504"/>
      <c r="H16" s="504"/>
      <c r="I16" s="504"/>
      <c r="J16" s="504"/>
      <c r="K16" s="504"/>
      <c r="L16" s="504"/>
      <c r="M16" s="504"/>
      <c r="N16" s="504"/>
      <c r="O16" s="475"/>
      <c r="P16" s="476"/>
    </row>
    <row r="17" spans="1:16" ht="35.25" customHeight="1" x14ac:dyDescent="0.25">
      <c r="A17" s="502"/>
      <c r="B17" s="502"/>
      <c r="C17" s="505" t="s">
        <v>16</v>
      </c>
      <c r="D17" s="506" t="s">
        <v>489</v>
      </c>
      <c r="E17" s="507"/>
      <c r="F17" s="507"/>
      <c r="G17" s="507"/>
      <c r="H17" s="507"/>
      <c r="I17" s="507"/>
      <c r="J17" s="507"/>
      <c r="K17" s="507"/>
      <c r="L17" s="507"/>
      <c r="M17" s="507"/>
      <c r="N17" s="507"/>
      <c r="O17" s="475"/>
      <c r="P17" s="476"/>
    </row>
    <row r="18" spans="1:16" ht="49.5" customHeight="1" x14ac:dyDescent="0.25">
      <c r="A18" s="502"/>
      <c r="B18" s="502"/>
      <c r="C18" s="505" t="s">
        <v>17</v>
      </c>
      <c r="D18" s="506" t="s">
        <v>490</v>
      </c>
      <c r="E18" s="507"/>
      <c r="F18" s="507"/>
      <c r="G18" s="507"/>
      <c r="H18" s="507"/>
      <c r="I18" s="507"/>
      <c r="J18" s="507"/>
      <c r="K18" s="507"/>
      <c r="L18" s="507"/>
      <c r="M18" s="507"/>
      <c r="N18" s="507"/>
      <c r="O18" s="475"/>
      <c r="P18" s="476"/>
    </row>
    <row r="19" spans="1:16" ht="13.5" customHeight="1" x14ac:dyDescent="0.25">
      <c r="A19" s="502"/>
      <c r="B19" s="502" t="s">
        <v>18</v>
      </c>
      <c r="C19" s="503" t="s">
        <v>491</v>
      </c>
      <c r="D19" s="504"/>
      <c r="E19" s="504"/>
      <c r="F19" s="504"/>
      <c r="G19" s="504"/>
      <c r="H19" s="504"/>
      <c r="I19" s="504"/>
      <c r="J19" s="504"/>
      <c r="K19" s="504"/>
      <c r="L19" s="504"/>
      <c r="M19" s="504"/>
      <c r="N19" s="504"/>
      <c r="O19" s="475"/>
      <c r="P19" s="476"/>
    </row>
    <row r="20" spans="1:16" ht="13.5" customHeight="1" x14ac:dyDescent="0.25">
      <c r="A20" s="502"/>
      <c r="B20" s="502" t="s">
        <v>19</v>
      </c>
      <c r="C20" s="503" t="s">
        <v>492</v>
      </c>
      <c r="D20" s="504"/>
      <c r="E20" s="504"/>
      <c r="F20" s="504"/>
      <c r="G20" s="504"/>
      <c r="H20" s="504"/>
      <c r="I20" s="504"/>
      <c r="J20" s="504"/>
      <c r="K20" s="504"/>
      <c r="L20" s="504"/>
      <c r="M20" s="504"/>
      <c r="N20" s="504"/>
      <c r="O20" s="475"/>
      <c r="P20" s="476"/>
    </row>
    <row r="21" spans="1:16" ht="13.5" customHeight="1" x14ac:dyDescent="0.25">
      <c r="A21" s="502"/>
      <c r="B21" s="502" t="s">
        <v>20</v>
      </c>
      <c r="C21" s="503" t="s">
        <v>493</v>
      </c>
      <c r="D21" s="504"/>
      <c r="E21" s="504"/>
      <c r="F21" s="504"/>
      <c r="G21" s="504"/>
      <c r="H21" s="504"/>
      <c r="I21" s="504"/>
      <c r="J21" s="504"/>
      <c r="K21" s="504"/>
      <c r="L21" s="504"/>
      <c r="M21" s="504"/>
      <c r="N21" s="504"/>
      <c r="O21" s="475"/>
      <c r="P21" s="476"/>
    </row>
    <row r="22" spans="1:16" ht="13.5" customHeight="1" x14ac:dyDescent="0.25">
      <c r="A22" s="502"/>
      <c r="B22" s="502" t="s">
        <v>21</v>
      </c>
      <c r="C22" s="503" t="s">
        <v>494</v>
      </c>
      <c r="D22" s="504"/>
      <c r="E22" s="504"/>
      <c r="F22" s="504"/>
      <c r="G22" s="504"/>
      <c r="H22" s="504"/>
      <c r="I22" s="504"/>
      <c r="J22" s="504"/>
      <c r="K22" s="504"/>
      <c r="L22" s="504"/>
      <c r="M22" s="504"/>
      <c r="N22" s="504"/>
      <c r="O22" s="475"/>
      <c r="P22" s="476"/>
    </row>
    <row r="23" spans="1:16" ht="13.5" customHeight="1" thickBot="1" x14ac:dyDescent="0.3">
      <c r="A23" s="502"/>
      <c r="B23" s="502" t="s">
        <v>22</v>
      </c>
      <c r="C23" s="503" t="s">
        <v>495</v>
      </c>
      <c r="D23" s="504"/>
      <c r="E23" s="504"/>
      <c r="F23" s="504"/>
      <c r="G23" s="504"/>
      <c r="H23" s="504"/>
      <c r="I23" s="504"/>
      <c r="J23" s="504"/>
      <c r="K23" s="504"/>
      <c r="L23" s="504"/>
      <c r="M23" s="504"/>
      <c r="N23" s="504"/>
      <c r="O23" s="477"/>
      <c r="P23" s="478"/>
    </row>
    <row r="24" spans="1:16" ht="13.5" customHeight="1" thickBot="1" x14ac:dyDescent="0.3">
      <c r="A24" s="479"/>
      <c r="B24" s="479"/>
      <c r="C24" s="449"/>
      <c r="D24" s="480"/>
      <c r="E24" s="480"/>
      <c r="F24" s="480"/>
      <c r="G24" s="480"/>
      <c r="H24" s="480"/>
      <c r="I24" s="480"/>
      <c r="J24" s="480"/>
      <c r="K24" s="480"/>
      <c r="L24" s="480"/>
      <c r="M24" s="480"/>
      <c r="N24" s="480"/>
      <c r="O24" s="481"/>
      <c r="P24" s="481"/>
    </row>
    <row r="25" spans="1:16" ht="13.5" customHeight="1" x14ac:dyDescent="0.25">
      <c r="A25" s="484"/>
      <c r="B25" s="482"/>
      <c r="C25" s="484"/>
      <c r="D25" s="484"/>
      <c r="E25" s="484"/>
      <c r="F25" s="484"/>
      <c r="G25" s="484"/>
      <c r="H25" s="484"/>
      <c r="I25" s="484"/>
      <c r="J25" s="484"/>
      <c r="K25" s="484"/>
      <c r="L25" s="484"/>
      <c r="M25" s="484"/>
      <c r="N25" s="484"/>
      <c r="O25" s="489"/>
      <c r="P25" s="490"/>
    </row>
    <row r="26" spans="1:16" ht="13.5" customHeight="1" x14ac:dyDescent="0.25">
      <c r="A26" s="482" t="s">
        <v>23</v>
      </c>
      <c r="B26" s="483" t="s">
        <v>496</v>
      </c>
      <c r="C26" s="484"/>
      <c r="D26" s="484"/>
      <c r="E26" s="484"/>
      <c r="F26" s="484"/>
      <c r="G26" s="484"/>
      <c r="H26" s="484"/>
      <c r="I26" s="484"/>
      <c r="J26" s="484"/>
      <c r="K26" s="484"/>
      <c r="L26" s="484"/>
      <c r="M26" s="484"/>
      <c r="N26" s="484"/>
      <c r="O26" s="491" t="s">
        <v>499</v>
      </c>
      <c r="P26" s="486"/>
    </row>
    <row r="27" spans="1:16" ht="13.5" customHeight="1" x14ac:dyDescent="0.25">
      <c r="A27" s="482"/>
      <c r="B27" s="483"/>
      <c r="C27" s="484"/>
      <c r="D27" s="484"/>
      <c r="E27" s="484"/>
      <c r="F27" s="484"/>
      <c r="G27" s="484"/>
      <c r="H27" s="484"/>
      <c r="I27" s="484"/>
      <c r="J27" s="484"/>
      <c r="K27" s="484"/>
      <c r="L27" s="484"/>
      <c r="M27" s="484"/>
      <c r="N27" s="484"/>
      <c r="O27" s="485"/>
      <c r="P27" s="486"/>
    </row>
    <row r="28" spans="1:16" ht="13.5" customHeight="1" x14ac:dyDescent="0.25">
      <c r="A28" s="482"/>
      <c r="B28" s="483"/>
      <c r="C28" s="484"/>
      <c r="D28" s="484"/>
      <c r="E28" s="484"/>
      <c r="F28" s="484"/>
      <c r="G28" s="484"/>
      <c r="H28" s="484"/>
      <c r="I28" s="484"/>
      <c r="J28" s="484"/>
      <c r="K28" s="484"/>
      <c r="L28" s="484"/>
      <c r="M28" s="484"/>
      <c r="N28" s="484"/>
      <c r="O28" s="485"/>
      <c r="P28" s="486"/>
    </row>
    <row r="29" spans="1:16" ht="13.5" customHeight="1" thickBot="1" x14ac:dyDescent="0.3">
      <c r="A29" s="484"/>
      <c r="B29" s="482"/>
      <c r="C29" s="483"/>
      <c r="D29" s="484"/>
      <c r="E29" s="484"/>
      <c r="F29" s="484"/>
      <c r="G29" s="484"/>
      <c r="H29" s="484"/>
      <c r="I29" s="484"/>
      <c r="J29" s="484"/>
      <c r="K29" s="484"/>
      <c r="L29" s="484"/>
      <c r="M29" s="484"/>
      <c r="N29" s="484"/>
      <c r="O29" s="487"/>
      <c r="P29" s="488"/>
    </row>
    <row r="30" spans="1:16" ht="13.5" customHeight="1" x14ac:dyDescent="0.25">
      <c r="A30" s="480"/>
      <c r="B30" s="479"/>
      <c r="C30" s="449"/>
      <c r="D30" s="480"/>
      <c r="E30" s="480"/>
      <c r="F30" s="480"/>
      <c r="G30" s="480"/>
      <c r="H30" s="480"/>
      <c r="I30" s="480"/>
      <c r="J30" s="480"/>
      <c r="K30" s="480"/>
      <c r="L30" s="480"/>
      <c r="M30" s="480"/>
      <c r="N30" s="480"/>
      <c r="O30" s="481"/>
      <c r="P30" s="481"/>
    </row>
    <row r="31" spans="1:16" ht="13.5" customHeight="1" thickBot="1" x14ac:dyDescent="0.3">
      <c r="A31" s="480"/>
      <c r="B31" s="479"/>
      <c r="C31" s="449"/>
      <c r="D31" s="480"/>
      <c r="E31" s="480"/>
      <c r="F31" s="480"/>
      <c r="G31" s="480"/>
      <c r="H31" s="480"/>
      <c r="I31" s="480"/>
      <c r="J31" s="480"/>
      <c r="K31" s="480"/>
      <c r="L31" s="480"/>
      <c r="M31" s="480"/>
      <c r="N31" s="480"/>
      <c r="O31" s="481"/>
      <c r="P31" s="481"/>
    </row>
    <row r="32" spans="1:16" ht="13.5" customHeight="1" x14ac:dyDescent="0.25">
      <c r="A32" s="492"/>
      <c r="B32" s="492"/>
      <c r="C32" s="492"/>
      <c r="D32" s="492"/>
      <c r="E32" s="492"/>
      <c r="F32" s="492"/>
      <c r="G32" s="492"/>
      <c r="H32" s="492"/>
      <c r="I32" s="492"/>
      <c r="J32" s="492"/>
      <c r="K32" s="492"/>
      <c r="L32" s="492"/>
      <c r="M32" s="492"/>
      <c r="N32" s="492"/>
      <c r="O32" s="495"/>
      <c r="P32" s="496"/>
    </row>
    <row r="33" spans="1:16" ht="13.5" customHeight="1" x14ac:dyDescent="0.25">
      <c r="A33" s="493" t="s">
        <v>24</v>
      </c>
      <c r="B33" s="494" t="s">
        <v>497</v>
      </c>
      <c r="C33" s="492"/>
      <c r="D33" s="492"/>
      <c r="E33" s="492"/>
      <c r="F33" s="492"/>
      <c r="G33" s="492"/>
      <c r="H33" s="492"/>
      <c r="I33" s="492"/>
      <c r="J33" s="492"/>
      <c r="K33" s="492"/>
      <c r="L33" s="492"/>
      <c r="M33" s="492"/>
      <c r="N33" s="492"/>
      <c r="O33" s="497" t="s">
        <v>500</v>
      </c>
      <c r="P33" s="498"/>
    </row>
    <row r="34" spans="1:16" ht="13.5" customHeight="1" x14ac:dyDescent="0.25">
      <c r="A34" s="492"/>
      <c r="B34" s="492"/>
      <c r="C34" s="492"/>
      <c r="D34" s="492"/>
      <c r="E34" s="492"/>
      <c r="F34" s="492"/>
      <c r="G34" s="492"/>
      <c r="H34" s="492"/>
      <c r="I34" s="492"/>
      <c r="J34" s="492"/>
      <c r="K34" s="492"/>
      <c r="L34" s="492"/>
      <c r="M34" s="492"/>
      <c r="N34" s="492"/>
      <c r="O34" s="499"/>
      <c r="P34" s="498"/>
    </row>
    <row r="35" spans="1:16" ht="13.5" customHeight="1" x14ac:dyDescent="0.25">
      <c r="A35" s="492"/>
      <c r="B35" s="492"/>
      <c r="C35" s="492"/>
      <c r="D35" s="492"/>
      <c r="E35" s="492"/>
      <c r="F35" s="492"/>
      <c r="G35" s="492"/>
      <c r="H35" s="492"/>
      <c r="I35" s="492"/>
      <c r="J35" s="492"/>
      <c r="K35" s="492"/>
      <c r="L35" s="492"/>
      <c r="M35" s="492"/>
      <c r="N35" s="492"/>
      <c r="O35" s="499"/>
      <c r="P35" s="498"/>
    </row>
    <row r="36" spans="1:16" ht="13.5" customHeight="1" thickBot="1" x14ac:dyDescent="0.3">
      <c r="A36" s="492"/>
      <c r="B36" s="492"/>
      <c r="C36" s="492"/>
      <c r="D36" s="492"/>
      <c r="E36" s="492"/>
      <c r="F36" s="492"/>
      <c r="G36" s="492"/>
      <c r="H36" s="492"/>
      <c r="I36" s="492"/>
      <c r="J36" s="492"/>
      <c r="K36" s="492"/>
      <c r="L36" s="492"/>
      <c r="M36" s="492"/>
      <c r="N36" s="492"/>
      <c r="O36" s="500"/>
      <c r="P36" s="501"/>
    </row>
    <row r="37" spans="1:16" ht="13.5" customHeight="1" x14ac:dyDescent="0.25"/>
    <row r="38" spans="1:16" ht="13.5" customHeight="1" x14ac:dyDescent="0.25"/>
    <row r="39" spans="1:16" ht="13.5" customHeight="1" x14ac:dyDescent="0.25"/>
    <row r="40" spans="1:16" ht="13.5" customHeight="1" x14ac:dyDescent="0.25"/>
    <row r="41" spans="1:16" ht="13.5" customHeight="1" x14ac:dyDescent="0.25"/>
    <row r="42" spans="1:16" ht="13.5" customHeight="1" x14ac:dyDescent="0.25"/>
    <row r="43" spans="1:16" ht="13.5" customHeight="1" x14ac:dyDescent="0.25"/>
    <row r="44" spans="1:16" ht="13.5" customHeight="1" x14ac:dyDescent="0.25"/>
    <row r="45" spans="1:16" ht="13.5" customHeight="1" x14ac:dyDescent="0.25"/>
    <row r="46" spans="1:16" ht="13.5" customHeight="1" x14ac:dyDescent="0.25"/>
    <row r="47" spans="1:16" ht="13.5" customHeight="1" x14ac:dyDescent="0.25"/>
    <row r="48" spans="1:16" ht="13.5" customHeight="1" x14ac:dyDescent="0.25"/>
    <row r="49" ht="13.5" customHeight="1" x14ac:dyDescent="0.25"/>
    <row r="50" ht="13.5" customHeight="1" x14ac:dyDescent="0.25"/>
    <row r="51" ht="13.5" customHeight="1" x14ac:dyDescent="0.25"/>
    <row r="52" ht="13.5" customHeight="1" x14ac:dyDescent="0.25"/>
    <row r="53" ht="13.5" customHeight="1" x14ac:dyDescent="0.25"/>
    <row r="54" ht="13.5" customHeight="1" x14ac:dyDescent="0.25"/>
    <row r="55" ht="13.5" customHeight="1" x14ac:dyDescent="0.25"/>
    <row r="56" ht="13.5" customHeight="1" x14ac:dyDescent="0.25"/>
    <row r="57" ht="13.5" customHeight="1" x14ac:dyDescent="0.25"/>
    <row r="58" ht="13.5" customHeight="1" x14ac:dyDescent="0.25"/>
    <row r="59" ht="13.5" customHeight="1" x14ac:dyDescent="0.25"/>
    <row r="60" ht="13.5" customHeight="1" x14ac:dyDescent="0.25"/>
    <row r="61" ht="13.5" customHeight="1" x14ac:dyDescent="0.25"/>
    <row r="62" ht="13.5" customHeight="1" x14ac:dyDescent="0.25"/>
    <row r="63" ht="13.5" customHeight="1" x14ac:dyDescent="0.25"/>
    <row r="64" ht="13.5" customHeight="1" x14ac:dyDescent="0.25"/>
    <row r="65" ht="13.5" customHeight="1" x14ac:dyDescent="0.25"/>
    <row r="66" ht="13.5" customHeight="1" x14ac:dyDescent="0.25"/>
    <row r="67" ht="13.5" customHeight="1" x14ac:dyDescent="0.25"/>
    <row r="68" ht="13.5" customHeight="1" x14ac:dyDescent="0.25"/>
    <row r="69" ht="13.5" customHeight="1" x14ac:dyDescent="0.25"/>
    <row r="70" ht="13.5" customHeight="1" x14ac:dyDescent="0.25"/>
    <row r="71" ht="13.5" customHeight="1" x14ac:dyDescent="0.25"/>
    <row r="72" ht="13.5" customHeight="1" x14ac:dyDescent="0.25"/>
    <row r="73" ht="13.5" customHeight="1" x14ac:dyDescent="0.25"/>
    <row r="74" ht="13.5" customHeight="1" x14ac:dyDescent="0.25"/>
    <row r="75" ht="13.5" customHeight="1" x14ac:dyDescent="0.25"/>
    <row r="76" ht="13.5" customHeight="1" x14ac:dyDescent="0.25"/>
    <row r="77" ht="13.5" customHeight="1" x14ac:dyDescent="0.25"/>
    <row r="78" ht="13.5" customHeight="1" x14ac:dyDescent="0.25"/>
    <row r="79" ht="13.5" customHeight="1" x14ac:dyDescent="0.25"/>
    <row r="80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  <row r="1001" ht="13.5" customHeight="1" x14ac:dyDescent="0.25"/>
    <row r="1002" ht="13.5" customHeight="1" x14ac:dyDescent="0.25"/>
    <row r="1003" ht="13.5" customHeight="1" x14ac:dyDescent="0.25"/>
  </sheetData>
  <mergeCells count="6">
    <mergeCell ref="O33:P36"/>
    <mergeCell ref="B2:L2"/>
    <mergeCell ref="D17:N17"/>
    <mergeCell ref="D18:N18"/>
    <mergeCell ref="O7:P23"/>
    <mergeCell ref="O26:P29"/>
  </mergeCell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79998168889431442"/>
  </sheetPr>
  <dimension ref="A1:AI1000"/>
  <sheetViews>
    <sheetView zoomScale="60" zoomScaleNormal="60" workbookViewId="0">
      <selection activeCell="I3" sqref="I3"/>
    </sheetView>
  </sheetViews>
  <sheetFormatPr defaultColWidth="12.59765625" defaultRowHeight="15" customHeight="1" x14ac:dyDescent="0.25"/>
  <cols>
    <col min="1" max="1" width="37.19921875" customWidth="1"/>
    <col min="2" max="2" width="9.69921875" customWidth="1"/>
    <col min="3" max="12" width="8.69921875" customWidth="1"/>
    <col min="13" max="14" width="9.19921875" customWidth="1"/>
    <col min="15" max="15" width="8.19921875" customWidth="1"/>
    <col min="16" max="17" width="9.19921875" customWidth="1"/>
    <col min="18" max="18" width="8.19921875" customWidth="1"/>
    <col min="19" max="20" width="9.19921875" customWidth="1"/>
    <col min="21" max="21" width="8.19921875" customWidth="1"/>
    <col min="22" max="23" width="9.19921875" customWidth="1"/>
    <col min="24" max="24" width="8.19921875" customWidth="1"/>
    <col min="25" max="26" width="9.19921875" customWidth="1"/>
    <col min="27" max="27" width="8.19921875" customWidth="1"/>
    <col min="28" max="28" width="8.69921875" customWidth="1"/>
    <col min="29" max="29" width="22.5" customWidth="1"/>
    <col min="30" max="30" width="8.69921875" customWidth="1"/>
    <col min="31" max="31" width="17.69921875" customWidth="1"/>
    <col min="32" max="33" width="8.69921875" customWidth="1"/>
    <col min="34" max="34" width="18" customWidth="1"/>
    <col min="35" max="35" width="8.69921875" customWidth="1"/>
  </cols>
  <sheetData>
    <row r="1" spans="1:35" ht="75" customHeight="1" x14ac:dyDescent="0.35">
      <c r="A1" s="393" t="s">
        <v>262</v>
      </c>
      <c r="B1" s="394"/>
      <c r="C1" s="394"/>
    </row>
    <row r="2" spans="1:35" ht="30" customHeight="1" x14ac:dyDescent="0.35">
      <c r="A2" s="393" t="s">
        <v>263</v>
      </c>
      <c r="B2" s="394"/>
      <c r="C2" s="394"/>
    </row>
    <row r="3" spans="1:35" ht="45" customHeight="1" x14ac:dyDescent="0.35">
      <c r="A3" s="393" t="s">
        <v>264</v>
      </c>
      <c r="B3" s="394"/>
      <c r="C3" s="394"/>
      <c r="D3" s="394"/>
      <c r="AE3" s="420" t="s">
        <v>28</v>
      </c>
    </row>
    <row r="4" spans="1:35" ht="27.75" customHeight="1" x14ac:dyDescent="0.35">
      <c r="A4" s="272" t="s">
        <v>486</v>
      </c>
      <c r="AE4" s="413"/>
    </row>
    <row r="5" spans="1:35" ht="13.5" customHeight="1" x14ac:dyDescent="0.25">
      <c r="AE5" s="5" t="s">
        <v>30</v>
      </c>
      <c r="AF5" s="6" t="s">
        <v>31</v>
      </c>
      <c r="AG5" s="7"/>
      <c r="AH5" s="5" t="s">
        <v>32</v>
      </c>
      <c r="AI5" s="5" t="s">
        <v>31</v>
      </c>
    </row>
    <row r="6" spans="1:35" ht="13.5" customHeight="1" x14ac:dyDescent="0.3">
      <c r="A6" s="8" t="s">
        <v>33</v>
      </c>
      <c r="B6" s="9" t="s">
        <v>34</v>
      </c>
      <c r="C6" s="10" t="s">
        <v>35</v>
      </c>
      <c r="D6" s="11" t="s">
        <v>36</v>
      </c>
      <c r="E6" s="12" t="s">
        <v>37</v>
      </c>
      <c r="F6" s="13" t="s">
        <v>38</v>
      </c>
      <c r="G6" s="14" t="s">
        <v>39</v>
      </c>
      <c r="H6" s="15" t="s">
        <v>40</v>
      </c>
      <c r="I6" s="16" t="s">
        <v>41</v>
      </c>
      <c r="J6" s="17" t="s">
        <v>42</v>
      </c>
      <c r="K6" s="18" t="s">
        <v>43</v>
      </c>
      <c r="L6" s="19" t="s">
        <v>44</v>
      </c>
      <c r="M6" s="20" t="s">
        <v>45</v>
      </c>
      <c r="N6" s="21" t="s">
        <v>46</v>
      </c>
      <c r="O6" s="22" t="s">
        <v>47</v>
      </c>
      <c r="P6" s="23" t="s">
        <v>48</v>
      </c>
      <c r="Q6" s="24" t="s">
        <v>49</v>
      </c>
      <c r="R6" s="25" t="s">
        <v>50</v>
      </c>
      <c r="S6" s="26" t="s">
        <v>51</v>
      </c>
      <c r="T6" s="27" t="s">
        <v>52</v>
      </c>
      <c r="U6" s="28" t="s">
        <v>53</v>
      </c>
      <c r="V6" s="29" t="s">
        <v>54</v>
      </c>
      <c r="W6" s="30" t="s">
        <v>55</v>
      </c>
      <c r="X6" s="31" t="s">
        <v>56</v>
      </c>
      <c r="Y6" s="32" t="s">
        <v>57</v>
      </c>
      <c r="Z6" s="33" t="s">
        <v>58</v>
      </c>
      <c r="AA6" s="34" t="s">
        <v>59</v>
      </c>
      <c r="AB6" s="34" t="s">
        <v>60</v>
      </c>
      <c r="AC6" s="112" t="s">
        <v>474</v>
      </c>
      <c r="AE6" s="68" t="s">
        <v>64</v>
      </c>
      <c r="AF6" s="38">
        <f>AA20</f>
        <v>30</v>
      </c>
      <c r="AG6" s="7"/>
      <c r="AH6" s="64" t="s">
        <v>65</v>
      </c>
      <c r="AI6" s="65">
        <f>SUM(C8:C80)</f>
        <v>30</v>
      </c>
    </row>
    <row r="7" spans="1:35" ht="14.25" customHeight="1" x14ac:dyDescent="0.25">
      <c r="A7" s="40" t="s">
        <v>66</v>
      </c>
      <c r="B7" s="41"/>
      <c r="C7" s="42"/>
      <c r="D7" s="43"/>
      <c r="E7" s="44"/>
      <c r="F7" s="45"/>
      <c r="G7" s="43"/>
      <c r="H7" s="44"/>
      <c r="I7" s="45"/>
      <c r="J7" s="46"/>
      <c r="K7" s="44"/>
      <c r="L7" s="45"/>
      <c r="M7" s="43"/>
      <c r="N7" s="44"/>
      <c r="O7" s="45"/>
      <c r="P7" s="43"/>
      <c r="Q7" s="44"/>
      <c r="R7" s="47"/>
      <c r="S7" s="43"/>
      <c r="T7" s="44"/>
      <c r="U7" s="45"/>
      <c r="V7" s="43"/>
      <c r="W7" s="44"/>
      <c r="X7" s="45"/>
      <c r="Y7" s="43"/>
      <c r="Z7" s="44"/>
      <c r="AA7" s="48"/>
      <c r="AB7" s="48"/>
      <c r="AC7" s="402" t="s">
        <v>67</v>
      </c>
      <c r="AE7" s="69" t="s">
        <v>68</v>
      </c>
      <c r="AF7" s="248">
        <f>AA27</f>
        <v>21</v>
      </c>
      <c r="AG7" s="7"/>
      <c r="AH7" s="69" t="s">
        <v>69</v>
      </c>
      <c r="AI7" s="89">
        <f>SUM(F8:F80)</f>
        <v>30</v>
      </c>
    </row>
    <row r="8" spans="1:35" ht="27" customHeight="1" x14ac:dyDescent="0.25">
      <c r="A8" s="49" t="s">
        <v>70</v>
      </c>
      <c r="B8" s="50" t="s">
        <v>71</v>
      </c>
      <c r="C8" s="51">
        <v>2</v>
      </c>
      <c r="D8" s="52">
        <v>25</v>
      </c>
      <c r="E8" s="53" t="s">
        <v>72</v>
      </c>
      <c r="F8" s="54">
        <v>2</v>
      </c>
      <c r="G8" s="54">
        <v>25</v>
      </c>
      <c r="H8" s="54" t="s">
        <v>73</v>
      </c>
      <c r="I8" s="55"/>
      <c r="J8" s="56"/>
      <c r="K8" s="56"/>
      <c r="L8" s="51"/>
      <c r="M8" s="56"/>
      <c r="N8" s="56"/>
      <c r="O8" s="51"/>
      <c r="P8" s="56"/>
      <c r="Q8" s="56"/>
      <c r="R8" s="57"/>
      <c r="S8" s="56"/>
      <c r="T8" s="56"/>
      <c r="U8" s="51"/>
      <c r="V8" s="56"/>
      <c r="W8" s="56"/>
      <c r="X8" s="51"/>
      <c r="Y8" s="56"/>
      <c r="Z8" s="56"/>
      <c r="AA8" s="58">
        <v>4</v>
      </c>
      <c r="AB8" s="58">
        <f>SUM(D8,J9,J8,M8,P8,S8,V8,Y8)</f>
        <v>55</v>
      </c>
      <c r="AC8" s="396"/>
      <c r="AE8" s="37" t="s">
        <v>77</v>
      </c>
      <c r="AF8" s="38">
        <f>AA36</f>
        <v>33</v>
      </c>
      <c r="AG8" s="7"/>
      <c r="AH8" s="39" t="s">
        <v>78</v>
      </c>
      <c r="AI8" s="38">
        <f>SUM(I8:I80)</f>
        <v>30</v>
      </c>
    </row>
    <row r="9" spans="1:35" ht="13.5" customHeight="1" x14ac:dyDescent="0.25">
      <c r="A9" s="49" t="s">
        <v>79</v>
      </c>
      <c r="B9" s="50" t="s">
        <v>71</v>
      </c>
      <c r="C9" s="60"/>
      <c r="D9" s="61"/>
      <c r="E9" s="62"/>
      <c r="F9" s="63"/>
      <c r="G9" s="63"/>
      <c r="H9" s="63"/>
      <c r="I9" s="55">
        <v>3</v>
      </c>
      <c r="J9" s="53">
        <v>30</v>
      </c>
      <c r="K9" s="53" t="s">
        <v>72</v>
      </c>
      <c r="L9" s="51"/>
      <c r="M9" s="56"/>
      <c r="N9" s="56"/>
      <c r="O9" s="51"/>
      <c r="P9" s="56"/>
      <c r="Q9" s="56"/>
      <c r="R9" s="57"/>
      <c r="S9" s="56"/>
      <c r="T9" s="56"/>
      <c r="U9" s="51"/>
      <c r="V9" s="56"/>
      <c r="W9" s="56"/>
      <c r="X9" s="51"/>
      <c r="Y9" s="56"/>
      <c r="Z9" s="56"/>
      <c r="AA9" s="58">
        <v>3</v>
      </c>
      <c r="AB9" s="58">
        <v>30</v>
      </c>
      <c r="AC9" s="396"/>
      <c r="AE9" s="37" t="s">
        <v>81</v>
      </c>
      <c r="AF9" s="65">
        <f>AA56</f>
        <v>90</v>
      </c>
      <c r="AG9" s="7"/>
      <c r="AH9" s="39" t="s">
        <v>82</v>
      </c>
      <c r="AI9" s="38">
        <f>SUM(L8:L80)</f>
        <v>30</v>
      </c>
    </row>
    <row r="10" spans="1:35" ht="40.5" customHeight="1" x14ac:dyDescent="0.3">
      <c r="A10" s="49" t="s">
        <v>83</v>
      </c>
      <c r="B10" s="66" t="s">
        <v>71</v>
      </c>
      <c r="C10" s="67"/>
      <c r="D10" s="56"/>
      <c r="E10" s="56"/>
      <c r="F10" s="55">
        <v>2</v>
      </c>
      <c r="G10" s="53">
        <v>20</v>
      </c>
      <c r="H10" s="53" t="s">
        <v>72</v>
      </c>
      <c r="I10" s="51">
        <v>3</v>
      </c>
      <c r="J10" s="56">
        <v>30</v>
      </c>
      <c r="K10" s="56" t="s">
        <v>73</v>
      </c>
      <c r="L10" s="51"/>
      <c r="M10" s="56"/>
      <c r="N10" s="56"/>
      <c r="O10" s="51"/>
      <c r="P10" s="56"/>
      <c r="Q10" s="56"/>
      <c r="R10" s="57"/>
      <c r="S10" s="56"/>
      <c r="T10" s="56"/>
      <c r="U10" s="51"/>
      <c r="V10" s="56"/>
      <c r="W10" s="56"/>
      <c r="X10" s="51"/>
      <c r="Y10" s="56"/>
      <c r="Z10" s="56"/>
      <c r="AA10" s="58">
        <f t="shared" ref="AA10:AB10" si="0">SUM(C10,F10,I10,L10,O10,R10,U10,X10)</f>
        <v>5</v>
      </c>
      <c r="AB10" s="58">
        <f t="shared" si="0"/>
        <v>50</v>
      </c>
      <c r="AC10" s="270" t="s">
        <v>85</v>
      </c>
      <c r="AE10" s="68" t="s">
        <v>86</v>
      </c>
      <c r="AF10" s="76">
        <f>AA62</f>
        <v>9</v>
      </c>
      <c r="AG10" s="7"/>
      <c r="AH10" s="69" t="s">
        <v>87</v>
      </c>
      <c r="AI10" s="38">
        <f>SUM(O8:O80)</f>
        <v>30</v>
      </c>
    </row>
    <row r="11" spans="1:35" ht="14.25" customHeight="1" x14ac:dyDescent="0.25">
      <c r="A11" s="40" t="s">
        <v>88</v>
      </c>
      <c r="B11" s="70"/>
      <c r="C11" s="71"/>
      <c r="D11" s="43"/>
      <c r="E11" s="43"/>
      <c r="F11" s="72"/>
      <c r="G11" s="73"/>
      <c r="H11" s="73"/>
      <c r="I11" s="74"/>
      <c r="J11" s="43"/>
      <c r="K11" s="43"/>
      <c r="L11" s="45"/>
      <c r="M11" s="43"/>
      <c r="N11" s="43"/>
      <c r="O11" s="45"/>
      <c r="P11" s="43"/>
      <c r="Q11" s="43"/>
      <c r="R11" s="47"/>
      <c r="S11" s="43"/>
      <c r="T11" s="43"/>
      <c r="U11" s="45"/>
      <c r="V11" s="43"/>
      <c r="W11" s="43"/>
      <c r="X11" s="45"/>
      <c r="Y11" s="43"/>
      <c r="Z11" s="43"/>
      <c r="AA11" s="48"/>
      <c r="AB11" s="435"/>
      <c r="AC11" s="438" t="s">
        <v>67</v>
      </c>
      <c r="AE11" s="69" t="s">
        <v>89</v>
      </c>
      <c r="AF11" s="83">
        <f>AA70</f>
        <v>39</v>
      </c>
      <c r="AG11" s="7"/>
      <c r="AH11" s="39" t="s">
        <v>90</v>
      </c>
      <c r="AI11" s="38">
        <f>SUM(R8:R80)</f>
        <v>30</v>
      </c>
    </row>
    <row r="12" spans="1:35" ht="60" customHeight="1" x14ac:dyDescent="0.25">
      <c r="A12" s="77" t="s">
        <v>91</v>
      </c>
      <c r="B12" s="50" t="s">
        <v>71</v>
      </c>
      <c r="C12" s="60">
        <v>2</v>
      </c>
      <c r="D12" s="61">
        <v>30</v>
      </c>
      <c r="E12" s="79" t="s">
        <v>73</v>
      </c>
      <c r="F12" s="63"/>
      <c r="G12" s="63"/>
      <c r="H12" s="63"/>
      <c r="I12" s="51"/>
      <c r="J12" s="80"/>
      <c r="K12" s="56"/>
      <c r="L12" s="51"/>
      <c r="M12" s="56"/>
      <c r="N12" s="56"/>
      <c r="O12" s="51"/>
      <c r="P12" s="56"/>
      <c r="Q12" s="56"/>
      <c r="R12" s="57"/>
      <c r="S12" s="56"/>
      <c r="T12" s="56"/>
      <c r="U12" s="51"/>
      <c r="V12" s="56"/>
      <c r="W12" s="56"/>
      <c r="X12" s="51"/>
      <c r="Y12" s="56"/>
      <c r="Z12" s="56"/>
      <c r="AA12" s="81">
        <v>2</v>
      </c>
      <c r="AB12" s="436">
        <v>30</v>
      </c>
      <c r="AC12" s="439"/>
      <c r="AD12" s="3"/>
      <c r="AE12" s="82" t="s">
        <v>93</v>
      </c>
      <c r="AF12" s="89">
        <f>AA81</f>
        <v>18</v>
      </c>
      <c r="AG12" s="7"/>
      <c r="AH12" s="39" t="s">
        <v>94</v>
      </c>
      <c r="AI12" s="38">
        <f>SUM(U8:U80)</f>
        <v>30</v>
      </c>
    </row>
    <row r="13" spans="1:35" ht="24.75" customHeight="1" x14ac:dyDescent="0.25">
      <c r="A13" s="77" t="s">
        <v>209</v>
      </c>
      <c r="B13" s="66" t="s">
        <v>71</v>
      </c>
      <c r="C13" s="51">
        <v>1</v>
      </c>
      <c r="D13" s="56">
        <v>30</v>
      </c>
      <c r="E13" s="56" t="s">
        <v>72</v>
      </c>
      <c r="F13" s="63">
        <v>1</v>
      </c>
      <c r="G13" s="63">
        <v>30</v>
      </c>
      <c r="H13" s="63" t="s">
        <v>72</v>
      </c>
      <c r="I13" s="286"/>
      <c r="J13" s="80"/>
      <c r="K13" s="56"/>
      <c r="L13" s="51"/>
      <c r="M13" s="56"/>
      <c r="N13" s="56"/>
      <c r="O13" s="51"/>
      <c r="P13" s="56"/>
      <c r="Q13" s="56"/>
      <c r="R13" s="57"/>
      <c r="S13" s="56"/>
      <c r="T13" s="56"/>
      <c r="U13" s="51"/>
      <c r="V13" s="56"/>
      <c r="W13" s="56"/>
      <c r="X13" s="51"/>
      <c r="Y13" s="56"/>
      <c r="Z13" s="56"/>
      <c r="AA13" s="81">
        <v>2</v>
      </c>
      <c r="AB13" s="436">
        <v>60</v>
      </c>
      <c r="AC13" s="439"/>
      <c r="AE13" s="5" t="s">
        <v>98</v>
      </c>
      <c r="AF13" s="273">
        <f>SUM(AF6:AF12)</f>
        <v>240</v>
      </c>
      <c r="AH13" s="69" t="s">
        <v>99</v>
      </c>
      <c r="AI13" s="89">
        <f>SUM(X8:X80)</f>
        <v>30</v>
      </c>
    </row>
    <row r="14" spans="1:35" ht="13.5" customHeight="1" x14ac:dyDescent="0.3">
      <c r="A14" s="77" t="s">
        <v>96</v>
      </c>
      <c r="B14" s="66" t="s">
        <v>71</v>
      </c>
      <c r="C14" s="63"/>
      <c r="D14" s="63"/>
      <c r="E14" s="287"/>
      <c r="F14" s="51"/>
      <c r="G14" s="56"/>
      <c r="H14" s="56"/>
      <c r="I14" s="288"/>
      <c r="J14" s="56"/>
      <c r="K14" s="56"/>
      <c r="L14" s="51">
        <v>2</v>
      </c>
      <c r="M14" s="56">
        <v>20</v>
      </c>
      <c r="N14" s="56" t="s">
        <v>72</v>
      </c>
      <c r="O14" s="51"/>
      <c r="P14" s="56"/>
      <c r="Q14" s="56"/>
      <c r="R14" s="57"/>
      <c r="S14" s="56"/>
      <c r="T14" s="56"/>
      <c r="U14" s="51"/>
      <c r="V14" s="56"/>
      <c r="W14" s="56"/>
      <c r="X14" s="51"/>
      <c r="Y14" s="56"/>
      <c r="Z14" s="56"/>
      <c r="AA14" s="58">
        <f t="shared" ref="AA14:AB14" si="1">L14</f>
        <v>2</v>
      </c>
      <c r="AB14" s="437">
        <f t="shared" si="1"/>
        <v>20</v>
      </c>
      <c r="AC14" s="439"/>
      <c r="AE14" s="98"/>
      <c r="AF14" s="95"/>
      <c r="AG14" s="95"/>
      <c r="AH14" s="94" t="s">
        <v>101</v>
      </c>
      <c r="AI14" s="5">
        <f>SUM(AI6:AI13)</f>
        <v>240</v>
      </c>
    </row>
    <row r="15" spans="1:35" ht="28.5" customHeight="1" x14ac:dyDescent="0.3">
      <c r="A15" s="40" t="s">
        <v>100</v>
      </c>
      <c r="B15" s="90"/>
      <c r="C15" s="45"/>
      <c r="D15" s="43"/>
      <c r="E15" s="91"/>
      <c r="F15" s="45"/>
      <c r="G15" s="43"/>
      <c r="H15" s="43"/>
      <c r="I15" s="92"/>
      <c r="J15" s="43"/>
      <c r="K15" s="43"/>
      <c r="L15" s="45"/>
      <c r="M15" s="43"/>
      <c r="N15" s="43"/>
      <c r="O15" s="45"/>
      <c r="P15" s="43"/>
      <c r="Q15" s="43"/>
      <c r="R15" s="47"/>
      <c r="S15" s="43"/>
      <c r="T15" s="43"/>
      <c r="U15" s="45"/>
      <c r="V15" s="43"/>
      <c r="W15" s="43"/>
      <c r="X15" s="45"/>
      <c r="Y15" s="43"/>
      <c r="Z15" s="43"/>
      <c r="AA15" s="48"/>
      <c r="AB15" s="435"/>
      <c r="AC15" s="439"/>
      <c r="AD15" s="3"/>
      <c r="AE15" s="98"/>
      <c r="AF15" s="95"/>
      <c r="AG15" s="95"/>
      <c r="AH15" s="95"/>
      <c r="AI15" s="95"/>
    </row>
    <row r="16" spans="1:35" ht="13.5" customHeight="1" x14ac:dyDescent="0.3">
      <c r="A16" s="49" t="s">
        <v>102</v>
      </c>
      <c r="B16" s="96" t="s">
        <v>71</v>
      </c>
      <c r="C16" s="60">
        <v>2</v>
      </c>
      <c r="D16" s="61">
        <v>20</v>
      </c>
      <c r="E16" s="61" t="s">
        <v>72</v>
      </c>
      <c r="F16" s="97"/>
      <c r="G16" s="53"/>
      <c r="H16" s="53"/>
      <c r="I16" s="51"/>
      <c r="J16" s="56"/>
      <c r="K16" s="56"/>
      <c r="L16" s="51"/>
      <c r="M16" s="56"/>
      <c r="N16" s="56"/>
      <c r="O16" s="51"/>
      <c r="P16" s="56"/>
      <c r="Q16" s="56"/>
      <c r="R16" s="57"/>
      <c r="S16" s="56"/>
      <c r="T16" s="56"/>
      <c r="U16" s="51"/>
      <c r="V16" s="56"/>
      <c r="W16" s="56"/>
      <c r="X16" s="51"/>
      <c r="Y16" s="56"/>
      <c r="Z16" s="56"/>
      <c r="AA16" s="81">
        <v>2</v>
      </c>
      <c r="AB16" s="436">
        <v>20</v>
      </c>
      <c r="AC16" s="439"/>
      <c r="AE16" s="95"/>
      <c r="AF16" s="95"/>
      <c r="AG16" s="95"/>
      <c r="AH16" s="95"/>
      <c r="AI16" s="95"/>
    </row>
    <row r="17" spans="1:35" ht="42" customHeight="1" x14ac:dyDescent="0.25">
      <c r="A17" s="49" t="s">
        <v>104</v>
      </c>
      <c r="B17" s="99" t="s">
        <v>71</v>
      </c>
      <c r="C17" s="63"/>
      <c r="D17" s="63"/>
      <c r="E17" s="63"/>
      <c r="F17" s="100">
        <v>3</v>
      </c>
      <c r="G17" s="56">
        <v>30</v>
      </c>
      <c r="H17" s="56" t="s">
        <v>73</v>
      </c>
      <c r="I17" s="51"/>
      <c r="J17" s="56"/>
      <c r="K17" s="56"/>
      <c r="L17" s="51"/>
      <c r="M17" s="56"/>
      <c r="N17" s="56"/>
      <c r="O17" s="51"/>
      <c r="P17" s="56"/>
      <c r="Q17" s="56"/>
      <c r="R17" s="57"/>
      <c r="S17" s="56"/>
      <c r="T17" s="56"/>
      <c r="U17" s="51"/>
      <c r="V17" s="56"/>
      <c r="W17" s="56"/>
      <c r="X17" s="51"/>
      <c r="Y17" s="56"/>
      <c r="Z17" s="56"/>
      <c r="AA17" s="81">
        <v>3</v>
      </c>
      <c r="AB17" s="436">
        <v>30</v>
      </c>
      <c r="AC17" s="439"/>
      <c r="AE17" s="415"/>
    </row>
    <row r="18" spans="1:35" ht="14.25" customHeight="1" x14ac:dyDescent="0.25">
      <c r="A18" s="49" t="s">
        <v>100</v>
      </c>
      <c r="B18" s="96" t="s">
        <v>71</v>
      </c>
      <c r="C18" s="97"/>
      <c r="D18" s="53"/>
      <c r="E18" s="53"/>
      <c r="F18" s="51"/>
      <c r="G18" s="56"/>
      <c r="H18" s="56"/>
      <c r="I18" s="51">
        <v>4</v>
      </c>
      <c r="J18" s="56">
        <v>40</v>
      </c>
      <c r="K18" s="56" t="s">
        <v>73</v>
      </c>
      <c r="L18" s="51"/>
      <c r="M18" s="56"/>
      <c r="N18" s="56"/>
      <c r="O18" s="51"/>
      <c r="P18" s="56"/>
      <c r="Q18" s="56"/>
      <c r="R18" s="57"/>
      <c r="S18" s="56"/>
      <c r="T18" s="56"/>
      <c r="U18" s="51"/>
      <c r="V18" s="56"/>
      <c r="W18" s="56"/>
      <c r="X18" s="51"/>
      <c r="Y18" s="56"/>
      <c r="Z18" s="56"/>
      <c r="AA18" s="81">
        <f t="shared" ref="AA18:AB18" si="2">I18</f>
        <v>4</v>
      </c>
      <c r="AB18" s="436">
        <f t="shared" si="2"/>
        <v>40</v>
      </c>
      <c r="AC18" s="439"/>
      <c r="AE18" s="394"/>
    </row>
    <row r="19" spans="1:35" ht="28.5" customHeight="1" x14ac:dyDescent="0.25">
      <c r="A19" s="59" t="s">
        <v>107</v>
      </c>
      <c r="B19" s="96" t="s">
        <v>71</v>
      </c>
      <c r="C19" s="51"/>
      <c r="D19" s="56"/>
      <c r="E19" s="102"/>
      <c r="F19" s="63"/>
      <c r="G19" s="63"/>
      <c r="H19" s="63"/>
      <c r="I19" s="63"/>
      <c r="J19" s="103"/>
      <c r="K19" s="63"/>
      <c r="L19" s="51">
        <v>3</v>
      </c>
      <c r="M19" s="56">
        <v>30</v>
      </c>
      <c r="N19" s="102" t="s">
        <v>72</v>
      </c>
      <c r="O19" s="51"/>
      <c r="P19" s="56"/>
      <c r="Q19" s="56"/>
      <c r="R19" s="57"/>
      <c r="S19" s="56"/>
      <c r="T19" s="56"/>
      <c r="U19" s="51"/>
      <c r="V19" s="56"/>
      <c r="W19" s="56"/>
      <c r="X19" s="51"/>
      <c r="Y19" s="56"/>
      <c r="Z19" s="56"/>
      <c r="AA19" s="81">
        <v>3</v>
      </c>
      <c r="AB19" s="436">
        <v>30</v>
      </c>
      <c r="AC19" s="439"/>
      <c r="AE19" s="289"/>
      <c r="AF19" s="289"/>
      <c r="AG19" s="7"/>
      <c r="AH19" s="289"/>
      <c r="AI19" s="289"/>
    </row>
    <row r="20" spans="1:35" ht="13.5" customHeight="1" x14ac:dyDescent="0.3"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 t="s">
        <v>101</v>
      </c>
      <c r="Z20" s="105"/>
      <c r="AA20" s="106">
        <f t="shared" ref="AA20:AB20" si="3">SUM(AA8:AA19)</f>
        <v>30</v>
      </c>
      <c r="AB20" s="106">
        <f t="shared" si="3"/>
        <v>365</v>
      </c>
      <c r="AE20" s="7"/>
      <c r="AF20" s="101"/>
      <c r="AG20" s="7"/>
      <c r="AH20" s="7"/>
      <c r="AI20" s="101"/>
    </row>
    <row r="21" spans="1:35" ht="13.5" customHeight="1" x14ac:dyDescent="0.25">
      <c r="AE21" s="3"/>
      <c r="AF21" s="101"/>
      <c r="AG21" s="7"/>
      <c r="AI21" s="290"/>
    </row>
    <row r="22" spans="1:35" ht="13.5" customHeight="1" x14ac:dyDescent="0.3">
      <c r="A22" s="8" t="s">
        <v>109</v>
      </c>
      <c r="B22" s="9" t="s">
        <v>34</v>
      </c>
      <c r="C22" s="10" t="s">
        <v>35</v>
      </c>
      <c r="D22" s="10" t="s">
        <v>36</v>
      </c>
      <c r="E22" s="107" t="s">
        <v>37</v>
      </c>
      <c r="F22" s="108" t="s">
        <v>38</v>
      </c>
      <c r="G22" s="108" t="s">
        <v>39</v>
      </c>
      <c r="H22" s="109" t="s">
        <v>40</v>
      </c>
      <c r="I22" s="110" t="s">
        <v>41</v>
      </c>
      <c r="J22" s="110" t="s">
        <v>42</v>
      </c>
      <c r="K22" s="18" t="s">
        <v>43</v>
      </c>
      <c r="L22" s="19" t="s">
        <v>44</v>
      </c>
      <c r="M22" s="20" t="s">
        <v>45</v>
      </c>
      <c r="N22" s="21" t="s">
        <v>46</v>
      </c>
      <c r="O22" s="22" t="s">
        <v>47</v>
      </c>
      <c r="P22" s="22" t="s">
        <v>48</v>
      </c>
      <c r="Q22" s="24" t="s">
        <v>49</v>
      </c>
      <c r="R22" s="25" t="s">
        <v>50</v>
      </c>
      <c r="S22" s="111" t="s">
        <v>51</v>
      </c>
      <c r="T22" s="27" t="s">
        <v>52</v>
      </c>
      <c r="U22" s="28" t="s">
        <v>53</v>
      </c>
      <c r="V22" s="28" t="s">
        <v>54</v>
      </c>
      <c r="W22" s="30" t="s">
        <v>55</v>
      </c>
      <c r="X22" s="31" t="s">
        <v>56</v>
      </c>
      <c r="Y22" s="32" t="s">
        <v>57</v>
      </c>
      <c r="Z22" s="33" t="s">
        <v>58</v>
      </c>
      <c r="AA22" s="34" t="s">
        <v>59</v>
      </c>
      <c r="AB22" s="34" t="s">
        <v>60</v>
      </c>
      <c r="AC22" s="112" t="s">
        <v>474</v>
      </c>
      <c r="AE22" s="7"/>
      <c r="AF22" s="101"/>
      <c r="AG22" s="7"/>
      <c r="AH22" s="7"/>
      <c r="AI22" s="101"/>
    </row>
    <row r="23" spans="1:35" ht="31.5" customHeight="1" x14ac:dyDescent="0.3">
      <c r="A23" s="97" t="s">
        <v>110</v>
      </c>
      <c r="B23" s="113" t="s">
        <v>71</v>
      </c>
      <c r="C23" s="114">
        <v>6</v>
      </c>
      <c r="D23" s="115">
        <v>60</v>
      </c>
      <c r="E23" s="115" t="s">
        <v>73</v>
      </c>
      <c r="F23" s="116">
        <v>6</v>
      </c>
      <c r="G23" s="115">
        <v>60</v>
      </c>
      <c r="H23" s="115" t="s">
        <v>73</v>
      </c>
      <c r="I23" s="116"/>
      <c r="J23" s="115"/>
      <c r="K23" s="115"/>
      <c r="L23" s="116"/>
      <c r="M23" s="115"/>
      <c r="N23" s="115"/>
      <c r="O23" s="116"/>
      <c r="P23" s="115"/>
      <c r="Q23" s="115"/>
      <c r="R23" s="116"/>
      <c r="S23" s="115"/>
      <c r="T23" s="115"/>
      <c r="U23" s="116"/>
      <c r="V23" s="115"/>
      <c r="W23" s="115"/>
      <c r="X23" s="116"/>
      <c r="Y23" s="115"/>
      <c r="Z23" s="115"/>
      <c r="AA23" s="117">
        <f t="shared" ref="AA23:AB23" si="4">SUM(C23,F23,I23,L23,O23,R23,U23,X23)</f>
        <v>12</v>
      </c>
      <c r="AB23" s="117">
        <f t="shared" si="4"/>
        <v>120</v>
      </c>
      <c r="AC23" s="402" t="s">
        <v>85</v>
      </c>
      <c r="AE23" s="7"/>
      <c r="AF23" s="101"/>
      <c r="AG23" s="7"/>
      <c r="AH23" s="7"/>
      <c r="AI23" s="101"/>
    </row>
    <row r="24" spans="1:35" ht="13.5" customHeight="1" x14ac:dyDescent="0.3">
      <c r="A24" s="120" t="s">
        <v>112</v>
      </c>
      <c r="B24" s="113" t="s">
        <v>71</v>
      </c>
      <c r="C24" s="114"/>
      <c r="D24" s="115"/>
      <c r="E24" s="115"/>
      <c r="F24" s="116"/>
      <c r="G24" s="115"/>
      <c r="H24" s="115"/>
      <c r="I24" s="116"/>
      <c r="J24" s="115"/>
      <c r="K24" s="115"/>
      <c r="L24" s="116"/>
      <c r="M24" s="115"/>
      <c r="N24" s="115"/>
      <c r="O24" s="116">
        <v>3</v>
      </c>
      <c r="P24" s="115">
        <v>20</v>
      </c>
      <c r="Q24" s="115" t="s">
        <v>72</v>
      </c>
      <c r="R24" s="116"/>
      <c r="S24" s="115"/>
      <c r="T24" s="115"/>
      <c r="U24" s="116"/>
      <c r="V24" s="115"/>
      <c r="W24" s="115"/>
      <c r="X24" s="116"/>
      <c r="Y24" s="115"/>
      <c r="Z24" s="115"/>
      <c r="AA24" s="117">
        <f t="shared" ref="AA24:AB24" si="5">SUM(C24,F24,I24,L24,O24,R24,U24,X24)</f>
        <v>3</v>
      </c>
      <c r="AB24" s="117">
        <f t="shared" si="5"/>
        <v>20</v>
      </c>
      <c r="AC24" s="396"/>
      <c r="AE24" s="7"/>
      <c r="AF24" s="291"/>
      <c r="AG24" s="7"/>
      <c r="AH24" s="3"/>
      <c r="AI24" s="101"/>
    </row>
    <row r="25" spans="1:35" ht="64.5" customHeight="1" x14ac:dyDescent="0.3">
      <c r="A25" s="49" t="s">
        <v>114</v>
      </c>
      <c r="B25" s="122" t="s">
        <v>115</v>
      </c>
      <c r="C25" s="123"/>
      <c r="D25" s="124"/>
      <c r="E25" s="124"/>
      <c r="F25" s="123"/>
      <c r="G25" s="124"/>
      <c r="H25" s="115"/>
      <c r="I25" s="125">
        <v>3</v>
      </c>
      <c r="J25" s="126">
        <v>26</v>
      </c>
      <c r="K25" s="126" t="s">
        <v>73</v>
      </c>
      <c r="L25" s="125"/>
      <c r="M25" s="126"/>
      <c r="N25" s="126"/>
      <c r="O25" s="116"/>
      <c r="P25" s="115"/>
      <c r="Q25" s="115"/>
      <c r="R25" s="116"/>
      <c r="S25" s="115"/>
      <c r="T25" s="115"/>
      <c r="U25" s="116"/>
      <c r="V25" s="115"/>
      <c r="W25" s="115"/>
      <c r="X25" s="116"/>
      <c r="Y25" s="115"/>
      <c r="Z25" s="115"/>
      <c r="AA25" s="117">
        <f t="shared" ref="AA25:AB25" si="6">SUM(C25,F25,I25,L25,O25,R25,U25,X25)</f>
        <v>3</v>
      </c>
      <c r="AB25" s="117">
        <f t="shared" si="6"/>
        <v>26</v>
      </c>
      <c r="AC25" s="396"/>
      <c r="AE25" s="3"/>
      <c r="AF25" s="292"/>
      <c r="AG25" s="7"/>
      <c r="AH25" s="7"/>
      <c r="AI25" s="101"/>
    </row>
    <row r="26" spans="1:35" ht="73.5" customHeight="1" x14ac:dyDescent="0.3">
      <c r="A26" s="127" t="s">
        <v>182</v>
      </c>
      <c r="B26" s="122" t="s">
        <v>118</v>
      </c>
      <c r="C26" s="123"/>
      <c r="D26" s="124"/>
      <c r="E26" s="124"/>
      <c r="F26" s="123"/>
      <c r="G26" s="124"/>
      <c r="H26" s="115"/>
      <c r="I26" s="125"/>
      <c r="J26" s="126"/>
      <c r="K26" s="126"/>
      <c r="L26" s="125"/>
      <c r="M26" s="126"/>
      <c r="N26" s="126"/>
      <c r="O26" s="116"/>
      <c r="P26" s="115"/>
      <c r="Q26" s="115"/>
      <c r="R26" s="114">
        <v>3</v>
      </c>
      <c r="S26" s="115">
        <v>16</v>
      </c>
      <c r="T26" s="115" t="s">
        <v>73</v>
      </c>
      <c r="U26" s="116"/>
      <c r="V26" s="115"/>
      <c r="W26" s="115"/>
      <c r="X26" s="116"/>
      <c r="Y26" s="115"/>
      <c r="Z26" s="115"/>
      <c r="AA26" s="117">
        <f t="shared" ref="AA26:AB26" si="7">SUM(C26,F26,I26,L26,O26,R26,U26,X26)</f>
        <v>3</v>
      </c>
      <c r="AB26" s="318">
        <f t="shared" si="7"/>
        <v>16</v>
      </c>
      <c r="AC26" s="398"/>
      <c r="AE26" s="293"/>
      <c r="AF26" s="290"/>
      <c r="AG26" s="7"/>
      <c r="AH26" s="7"/>
      <c r="AI26" s="101"/>
    </row>
    <row r="27" spans="1:35" ht="13.5" customHeight="1" x14ac:dyDescent="0.3">
      <c r="M27" s="104"/>
      <c r="N27" s="104"/>
      <c r="O27" s="129"/>
      <c r="P27" s="104"/>
      <c r="Q27" s="104"/>
      <c r="R27" s="129"/>
      <c r="S27" s="104"/>
      <c r="T27" s="104"/>
      <c r="U27" s="129"/>
      <c r="V27" s="104"/>
      <c r="W27" s="104"/>
      <c r="X27" s="129"/>
      <c r="Y27" s="130" t="s">
        <v>101</v>
      </c>
      <c r="Z27" s="130"/>
      <c r="AA27" s="319">
        <f t="shared" ref="AA27:AB27" si="8">SUM(AA23:AA26)</f>
        <v>21</v>
      </c>
      <c r="AB27" s="157">
        <f t="shared" si="8"/>
        <v>182</v>
      </c>
      <c r="AC27" s="104"/>
      <c r="AE27" s="289"/>
      <c r="AF27" s="2"/>
      <c r="AH27" s="3"/>
      <c r="AI27" s="290"/>
    </row>
    <row r="28" spans="1:35" ht="13.5" customHeight="1" x14ac:dyDescent="0.3">
      <c r="M28" s="156"/>
      <c r="N28" s="156"/>
      <c r="Y28" s="160"/>
      <c r="Z28" s="160"/>
      <c r="AA28" s="161"/>
      <c r="AB28" s="161"/>
      <c r="AE28" s="98"/>
      <c r="AF28" s="95"/>
      <c r="AG28" s="95"/>
      <c r="AH28" s="294"/>
      <c r="AI28" s="289"/>
    </row>
    <row r="29" spans="1:35" ht="13.5" customHeight="1" x14ac:dyDescent="0.3">
      <c r="M29" s="156"/>
      <c r="N29" s="156"/>
      <c r="Y29" s="160"/>
      <c r="Z29" s="160"/>
      <c r="AA29" s="161"/>
      <c r="AB29" s="161"/>
      <c r="AE29" s="98"/>
      <c r="AF29" s="95"/>
      <c r="AG29" s="95"/>
      <c r="AH29" s="95"/>
      <c r="AI29" s="95"/>
    </row>
    <row r="30" spans="1:35" ht="13.5" customHeight="1" x14ac:dyDescent="0.25"/>
    <row r="31" spans="1:35" ht="13.5" customHeight="1" x14ac:dyDescent="0.3">
      <c r="A31" s="8" t="s">
        <v>265</v>
      </c>
      <c r="B31" s="9" t="s">
        <v>34</v>
      </c>
      <c r="C31" s="10" t="s">
        <v>35</v>
      </c>
      <c r="D31" s="10" t="s">
        <v>36</v>
      </c>
      <c r="E31" s="107" t="s">
        <v>37</v>
      </c>
      <c r="F31" s="108" t="s">
        <v>38</v>
      </c>
      <c r="G31" s="108" t="s">
        <v>39</v>
      </c>
      <c r="H31" s="109" t="s">
        <v>40</v>
      </c>
      <c r="I31" s="110" t="s">
        <v>41</v>
      </c>
      <c r="J31" s="110" t="s">
        <v>42</v>
      </c>
      <c r="K31" s="18" t="s">
        <v>43</v>
      </c>
      <c r="L31" s="19" t="s">
        <v>44</v>
      </c>
      <c r="M31" s="20" t="s">
        <v>45</v>
      </c>
      <c r="N31" s="21" t="s">
        <v>46</v>
      </c>
      <c r="O31" s="22" t="s">
        <v>47</v>
      </c>
      <c r="P31" s="22" t="s">
        <v>48</v>
      </c>
      <c r="Q31" s="24" t="s">
        <v>49</v>
      </c>
      <c r="R31" s="25" t="s">
        <v>50</v>
      </c>
      <c r="S31" s="111" t="s">
        <v>51</v>
      </c>
      <c r="T31" s="27" t="s">
        <v>52</v>
      </c>
      <c r="U31" s="28" t="s">
        <v>53</v>
      </c>
      <c r="V31" s="28" t="s">
        <v>54</v>
      </c>
      <c r="W31" s="30" t="s">
        <v>55</v>
      </c>
      <c r="X31" s="31" t="s">
        <v>56</v>
      </c>
      <c r="Y31" s="32" t="s">
        <v>57</v>
      </c>
      <c r="Z31" s="33" t="s">
        <v>58</v>
      </c>
      <c r="AA31" s="34" t="s">
        <v>59</v>
      </c>
      <c r="AB31" s="34" t="s">
        <v>60</v>
      </c>
      <c r="AC31" s="112" t="s">
        <v>474</v>
      </c>
    </row>
    <row r="32" spans="1:35" ht="13.5" customHeight="1" x14ac:dyDescent="0.3">
      <c r="A32" s="123" t="s">
        <v>122</v>
      </c>
      <c r="B32" s="141" t="s">
        <v>71</v>
      </c>
      <c r="C32" s="123"/>
      <c r="D32" s="124"/>
      <c r="E32" s="124"/>
      <c r="F32" s="123"/>
      <c r="G32" s="124"/>
      <c r="H32" s="124"/>
      <c r="I32" s="123"/>
      <c r="J32" s="124"/>
      <c r="K32" s="124"/>
      <c r="L32" s="123"/>
      <c r="M32" s="124"/>
      <c r="N32" s="124"/>
      <c r="O32" s="123">
        <v>2</v>
      </c>
      <c r="P32" s="124">
        <v>20</v>
      </c>
      <c r="Q32" s="124" t="s">
        <v>72</v>
      </c>
      <c r="R32" s="142"/>
      <c r="S32" s="124"/>
      <c r="T32" s="124"/>
      <c r="U32" s="123"/>
      <c r="V32" s="124"/>
      <c r="W32" s="124"/>
      <c r="X32" s="123"/>
      <c r="Y32" s="124"/>
      <c r="Z32" s="124"/>
      <c r="AA32" s="34">
        <f t="shared" ref="AA32:AB32" si="9">SUM(C32,F32,I32,L32,O32,R32,U32,X32)</f>
        <v>2</v>
      </c>
      <c r="AB32" s="34">
        <f t="shared" si="9"/>
        <v>20</v>
      </c>
      <c r="AC32" s="119" t="s">
        <v>85</v>
      </c>
    </row>
    <row r="33" spans="1:29" ht="13.5" customHeight="1" x14ac:dyDescent="0.3">
      <c r="A33" s="49" t="s">
        <v>266</v>
      </c>
      <c r="B33" s="141" t="s">
        <v>71</v>
      </c>
      <c r="C33" s="123"/>
      <c r="E33" s="124"/>
      <c r="F33" s="123">
        <v>2</v>
      </c>
      <c r="G33" s="124">
        <v>20</v>
      </c>
      <c r="H33" s="124" t="s">
        <v>72</v>
      </c>
      <c r="I33" s="123">
        <v>2</v>
      </c>
      <c r="J33" s="124">
        <v>20</v>
      </c>
      <c r="K33" s="124" t="s">
        <v>72</v>
      </c>
      <c r="L33" s="123">
        <v>3</v>
      </c>
      <c r="M33" s="124">
        <v>20</v>
      </c>
      <c r="N33" s="124" t="s">
        <v>73</v>
      </c>
      <c r="O33" s="123">
        <v>3</v>
      </c>
      <c r="P33" s="124">
        <v>20</v>
      </c>
      <c r="Q33" s="124" t="s">
        <v>73</v>
      </c>
      <c r="R33" s="123"/>
      <c r="S33" s="124"/>
      <c r="T33" s="124"/>
      <c r="U33" s="123"/>
      <c r="V33" s="124"/>
      <c r="W33" s="124"/>
      <c r="X33" s="123"/>
      <c r="Y33" s="124"/>
      <c r="Z33" s="124"/>
      <c r="AA33" s="34">
        <f>SUM(F33,I33,L33,O33)</f>
        <v>10</v>
      </c>
      <c r="AB33" s="34">
        <f>SUM(P33,G33,S33,V33,Y33,J33)</f>
        <v>60</v>
      </c>
      <c r="AC33" s="402" t="s">
        <v>476</v>
      </c>
    </row>
    <row r="34" spans="1:29" ht="13.5" customHeight="1" x14ac:dyDescent="0.3">
      <c r="A34" s="49" t="s">
        <v>219</v>
      </c>
      <c r="B34" s="141" t="s">
        <v>71</v>
      </c>
      <c r="C34" s="123"/>
      <c r="D34" s="124"/>
      <c r="E34" s="124"/>
      <c r="F34" s="123"/>
      <c r="G34" s="124"/>
      <c r="H34" s="124"/>
      <c r="I34" s="123"/>
      <c r="J34" s="124"/>
      <c r="K34" s="124"/>
      <c r="L34" s="123"/>
      <c r="M34" s="124"/>
      <c r="N34" s="124"/>
      <c r="O34" s="123">
        <v>3</v>
      </c>
      <c r="P34" s="124">
        <v>25</v>
      </c>
      <c r="Q34" s="124" t="s">
        <v>72</v>
      </c>
      <c r="R34" s="144">
        <v>4</v>
      </c>
      <c r="S34" s="145">
        <v>25</v>
      </c>
      <c r="T34" s="145" t="s">
        <v>73</v>
      </c>
      <c r="U34" s="144"/>
      <c r="V34" s="145"/>
      <c r="W34" s="145"/>
      <c r="X34" s="144"/>
      <c r="Y34" s="145"/>
      <c r="Z34" s="145"/>
      <c r="AA34" s="34">
        <f t="shared" ref="AA34:AB34" si="10">SUM(C34,F34,I34,L34,O34,R34,U34,X34)</f>
        <v>7</v>
      </c>
      <c r="AB34" s="34">
        <f t="shared" si="10"/>
        <v>50</v>
      </c>
      <c r="AC34" s="440"/>
    </row>
    <row r="35" spans="1:29" ht="51" customHeight="1" x14ac:dyDescent="0.3">
      <c r="A35" s="49" t="s">
        <v>221</v>
      </c>
      <c r="B35" s="141" t="s">
        <v>134</v>
      </c>
      <c r="C35" s="123"/>
      <c r="D35" s="124"/>
      <c r="E35" s="124"/>
      <c r="F35" s="123"/>
      <c r="G35" s="124"/>
      <c r="H35" s="124"/>
      <c r="I35" s="142"/>
      <c r="J35" s="124"/>
      <c r="K35" s="124"/>
      <c r="L35" s="123">
        <v>3</v>
      </c>
      <c r="M35" s="124">
        <v>10</v>
      </c>
      <c r="N35" s="124" t="s">
        <v>72</v>
      </c>
      <c r="O35" s="123">
        <v>2</v>
      </c>
      <c r="P35" s="124">
        <v>20</v>
      </c>
      <c r="Q35" s="146" t="s">
        <v>72</v>
      </c>
      <c r="R35" s="69">
        <v>3</v>
      </c>
      <c r="S35" s="69">
        <v>10</v>
      </c>
      <c r="T35" s="69" t="s">
        <v>72</v>
      </c>
      <c r="U35" s="69">
        <v>3</v>
      </c>
      <c r="V35" s="69">
        <v>10</v>
      </c>
      <c r="W35" s="69" t="s">
        <v>72</v>
      </c>
      <c r="X35" s="69">
        <v>3</v>
      </c>
      <c r="Y35" s="69">
        <v>10</v>
      </c>
      <c r="Z35" s="69" t="s">
        <v>73</v>
      </c>
      <c r="AA35" s="197">
        <f>SUM(C35,F35,I35,L35,O35,R35,U35,X35)</f>
        <v>14</v>
      </c>
      <c r="AB35" s="298">
        <f>SUM(D35,G35,J35,M35,P35,S35)</f>
        <v>40</v>
      </c>
      <c r="AC35" s="441"/>
    </row>
    <row r="36" spans="1:29" ht="13.5" customHeight="1" x14ac:dyDescent="0.3">
      <c r="M36" s="156"/>
      <c r="N36" s="156"/>
      <c r="Y36" s="320" t="s">
        <v>101</v>
      </c>
      <c r="Z36" s="320"/>
      <c r="AA36" s="279">
        <f t="shared" ref="AA36:AB36" si="11">SUM(AA32:AA35)</f>
        <v>33</v>
      </c>
      <c r="AB36" s="157">
        <f t="shared" si="11"/>
        <v>170</v>
      </c>
    </row>
    <row r="37" spans="1:29" ht="13.5" customHeight="1" x14ac:dyDescent="0.3">
      <c r="M37" s="104"/>
      <c r="N37" s="104"/>
      <c r="O37" s="129"/>
      <c r="P37" s="104"/>
      <c r="Q37" s="104"/>
      <c r="R37" s="129"/>
      <c r="S37" s="104"/>
      <c r="T37" s="104"/>
      <c r="U37" s="129"/>
      <c r="V37" s="104"/>
      <c r="W37" s="104"/>
      <c r="X37" s="129"/>
      <c r="Y37" s="160"/>
      <c r="Z37" s="160"/>
      <c r="AA37" s="161"/>
      <c r="AB37" s="161"/>
    </row>
    <row r="38" spans="1:29" ht="13.5" customHeight="1" x14ac:dyDescent="0.3">
      <c r="M38" s="104"/>
      <c r="N38" s="104"/>
      <c r="O38" s="129"/>
      <c r="P38" s="104"/>
      <c r="Q38" s="104"/>
      <c r="R38" s="129"/>
      <c r="S38" s="104"/>
      <c r="T38" s="104"/>
      <c r="U38" s="129"/>
      <c r="V38" s="104"/>
      <c r="W38" s="104"/>
      <c r="X38" s="129"/>
      <c r="Y38" s="160"/>
      <c r="Z38" s="160"/>
      <c r="AA38" s="161"/>
      <c r="AB38" s="161"/>
    </row>
    <row r="39" spans="1:29" ht="13.5" customHeight="1" x14ac:dyDescent="0.3">
      <c r="M39" s="104"/>
      <c r="N39" s="104"/>
      <c r="O39" s="129"/>
      <c r="P39" s="104"/>
      <c r="Q39" s="104"/>
      <c r="R39" s="129"/>
      <c r="S39" s="104"/>
      <c r="T39" s="104"/>
      <c r="U39" s="129"/>
      <c r="V39" s="104"/>
      <c r="W39" s="104"/>
      <c r="X39" s="129"/>
      <c r="Y39" s="160"/>
      <c r="Z39" s="160"/>
      <c r="AA39" s="161"/>
      <c r="AB39" s="161"/>
    </row>
    <row r="40" spans="1:29" ht="55.5" customHeight="1" x14ac:dyDescent="0.3">
      <c r="A40" s="181" t="s">
        <v>268</v>
      </c>
      <c r="B40" s="9" t="s">
        <v>34</v>
      </c>
      <c r="C40" s="257" t="s">
        <v>35</v>
      </c>
      <c r="D40" s="11" t="s">
        <v>36</v>
      </c>
      <c r="E40" s="12" t="s">
        <v>37</v>
      </c>
      <c r="F40" s="13" t="s">
        <v>38</v>
      </c>
      <c r="G40" s="14" t="s">
        <v>39</v>
      </c>
      <c r="H40" s="15" t="s">
        <v>40</v>
      </c>
      <c r="I40" s="16" t="s">
        <v>41</v>
      </c>
      <c r="J40" s="258" t="s">
        <v>42</v>
      </c>
      <c r="K40" s="259" t="s">
        <v>43</v>
      </c>
      <c r="L40" s="260" t="s">
        <v>44</v>
      </c>
      <c r="M40" s="261" t="s">
        <v>45</v>
      </c>
      <c r="N40" s="262" t="s">
        <v>46</v>
      </c>
      <c r="O40" s="263" t="s">
        <v>47</v>
      </c>
      <c r="P40" s="264" t="s">
        <v>48</v>
      </c>
      <c r="Q40" s="265" t="s">
        <v>49</v>
      </c>
      <c r="R40" s="266" t="s">
        <v>50</v>
      </c>
      <c r="S40" s="267" t="s">
        <v>51</v>
      </c>
      <c r="T40" s="301" t="s">
        <v>52</v>
      </c>
      <c r="U40" s="302" t="s">
        <v>53</v>
      </c>
      <c r="V40" s="303" t="s">
        <v>54</v>
      </c>
      <c r="W40" s="304" t="s">
        <v>55</v>
      </c>
      <c r="X40" s="305" t="s">
        <v>56</v>
      </c>
      <c r="Y40" s="306" t="s">
        <v>57</v>
      </c>
      <c r="Z40" s="307" t="s">
        <v>58</v>
      </c>
      <c r="AA40" s="177" t="s">
        <v>59</v>
      </c>
      <c r="AB40" s="177" t="s">
        <v>60</v>
      </c>
      <c r="AC40" s="112" t="s">
        <v>474</v>
      </c>
    </row>
    <row r="41" spans="1:29" ht="18.75" customHeight="1" x14ac:dyDescent="0.25">
      <c r="A41" s="417" t="s">
        <v>269</v>
      </c>
      <c r="B41" s="418"/>
      <c r="C41" s="418"/>
      <c r="D41" s="418"/>
      <c r="E41" s="418"/>
      <c r="F41" s="419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253"/>
      <c r="AB41" s="253"/>
      <c r="AC41" s="402" t="s">
        <v>476</v>
      </c>
    </row>
    <row r="42" spans="1:29" ht="13.5" customHeight="1" x14ac:dyDescent="0.3">
      <c r="A42" s="123" t="s">
        <v>270</v>
      </c>
      <c r="B42" s="141" t="s">
        <v>71</v>
      </c>
      <c r="C42" s="123">
        <v>6</v>
      </c>
      <c r="D42" s="124">
        <v>60</v>
      </c>
      <c r="E42" s="124" t="s">
        <v>73</v>
      </c>
      <c r="F42" s="123">
        <v>6</v>
      </c>
      <c r="G42" s="124">
        <v>60</v>
      </c>
      <c r="H42" s="124" t="s">
        <v>73</v>
      </c>
      <c r="I42" s="123">
        <v>6</v>
      </c>
      <c r="J42" s="124">
        <v>60</v>
      </c>
      <c r="K42" s="124" t="s">
        <v>73</v>
      </c>
      <c r="L42" s="123">
        <v>6</v>
      </c>
      <c r="M42" s="124">
        <v>60</v>
      </c>
      <c r="N42" s="124" t="s">
        <v>73</v>
      </c>
      <c r="O42" s="123"/>
      <c r="P42" s="124"/>
      <c r="Q42" s="124"/>
      <c r="S42" s="124"/>
      <c r="T42" s="124"/>
      <c r="U42" s="123"/>
      <c r="V42" s="124"/>
      <c r="W42" s="124"/>
      <c r="X42" s="123"/>
      <c r="Y42" s="124"/>
      <c r="Z42" s="124"/>
      <c r="AA42" s="143">
        <f t="shared" ref="AA42:AB42" si="12">SUM(C42,F42,I42,L42)</f>
        <v>24</v>
      </c>
      <c r="AB42" s="143">
        <f t="shared" si="12"/>
        <v>240</v>
      </c>
      <c r="AC42" s="440"/>
    </row>
    <row r="43" spans="1:29" ht="13.5" customHeight="1" x14ac:dyDescent="0.3">
      <c r="A43" s="127" t="s">
        <v>271</v>
      </c>
      <c r="B43" s="141" t="s">
        <v>71</v>
      </c>
      <c r="C43" s="123">
        <v>3</v>
      </c>
      <c r="D43" s="124">
        <v>30</v>
      </c>
      <c r="E43" s="124" t="s">
        <v>72</v>
      </c>
      <c r="F43" s="123">
        <v>2</v>
      </c>
      <c r="G43" s="124">
        <v>30</v>
      </c>
      <c r="H43" s="124" t="s">
        <v>72</v>
      </c>
      <c r="I43" s="123">
        <v>2</v>
      </c>
      <c r="J43" s="145">
        <v>30</v>
      </c>
      <c r="K43" s="145" t="s">
        <v>72</v>
      </c>
      <c r="L43" s="144">
        <v>3</v>
      </c>
      <c r="M43" s="145">
        <v>30</v>
      </c>
      <c r="N43" s="145" t="s">
        <v>73</v>
      </c>
      <c r="O43" s="123"/>
      <c r="P43" s="124"/>
      <c r="Q43" s="124"/>
      <c r="R43" s="142"/>
      <c r="S43" s="142"/>
      <c r="T43" s="124"/>
      <c r="U43" s="123"/>
      <c r="V43" s="124"/>
      <c r="W43" s="124"/>
      <c r="X43" s="123"/>
      <c r="Y43" s="124"/>
      <c r="Z43" s="124"/>
      <c r="AA43" s="143">
        <f t="shared" ref="AA43:AB43" si="13">SUM(C43,F43,I43,L43)</f>
        <v>10</v>
      </c>
      <c r="AB43" s="143">
        <f t="shared" si="13"/>
        <v>120</v>
      </c>
      <c r="AC43" s="440"/>
    </row>
    <row r="44" spans="1:29" ht="13.5" customHeight="1" x14ac:dyDescent="0.3">
      <c r="A44" s="127" t="s">
        <v>272</v>
      </c>
      <c r="B44" s="141" t="s">
        <v>71</v>
      </c>
      <c r="C44" s="123">
        <v>2</v>
      </c>
      <c r="D44" s="124">
        <v>15</v>
      </c>
      <c r="E44" s="124" t="s">
        <v>72</v>
      </c>
      <c r="F44" s="123"/>
      <c r="G44" s="124"/>
      <c r="H44" s="124"/>
      <c r="I44" s="321"/>
      <c r="J44" s="124"/>
      <c r="K44" s="124"/>
      <c r="L44" s="69"/>
      <c r="M44" s="69"/>
      <c r="N44" s="69"/>
      <c r="O44" s="322"/>
      <c r="P44" s="145"/>
      <c r="Q44" s="145"/>
      <c r="R44" s="149"/>
      <c r="S44" s="145"/>
      <c r="T44" s="145"/>
      <c r="U44" s="144"/>
      <c r="V44" s="145"/>
      <c r="W44" s="145"/>
      <c r="X44" s="144"/>
      <c r="Y44" s="145"/>
      <c r="Z44" s="145"/>
      <c r="AA44" s="143">
        <f t="shared" ref="AA44:AB44" si="14">SUM(C44)</f>
        <v>2</v>
      </c>
      <c r="AB44" s="143">
        <f t="shared" si="14"/>
        <v>15</v>
      </c>
      <c r="AC44" s="440"/>
    </row>
    <row r="45" spans="1:29" ht="13.5" customHeight="1" x14ac:dyDescent="0.3">
      <c r="A45" s="127" t="s">
        <v>273</v>
      </c>
      <c r="B45" s="141" t="s">
        <v>134</v>
      </c>
      <c r="C45" s="123">
        <v>3</v>
      </c>
      <c r="D45" s="124">
        <v>20</v>
      </c>
      <c r="E45" s="124" t="s">
        <v>73</v>
      </c>
      <c r="F45" s="123">
        <v>2</v>
      </c>
      <c r="G45" s="124">
        <v>25</v>
      </c>
      <c r="H45" s="124" t="s">
        <v>73</v>
      </c>
      <c r="I45" s="123">
        <v>3</v>
      </c>
      <c r="J45" s="124">
        <v>30</v>
      </c>
      <c r="K45" s="124" t="s">
        <v>73</v>
      </c>
      <c r="L45" s="123">
        <v>3</v>
      </c>
      <c r="M45" s="124">
        <v>30</v>
      </c>
      <c r="N45" s="124" t="s">
        <v>73</v>
      </c>
      <c r="O45" s="144">
        <v>3</v>
      </c>
      <c r="P45" s="145">
        <v>20</v>
      </c>
      <c r="Q45" s="145" t="s">
        <v>73</v>
      </c>
      <c r="R45" s="144">
        <v>3</v>
      </c>
      <c r="S45" s="145">
        <v>20</v>
      </c>
      <c r="T45" s="145" t="s">
        <v>73</v>
      </c>
      <c r="U45" s="123">
        <v>4</v>
      </c>
      <c r="V45" s="124">
        <v>25</v>
      </c>
      <c r="W45" s="124" t="s">
        <v>73</v>
      </c>
      <c r="X45" s="123">
        <v>4</v>
      </c>
      <c r="Y45" s="124">
        <v>10</v>
      </c>
      <c r="Z45" s="124" t="s">
        <v>73</v>
      </c>
      <c r="AA45" s="213">
        <f t="shared" ref="AA45:AB45" si="15">SUM(C45,F45,I45,L45,O45,R45,U45,X45)</f>
        <v>25</v>
      </c>
      <c r="AB45" s="213">
        <f t="shared" si="15"/>
        <v>180</v>
      </c>
      <c r="AC45" s="440"/>
    </row>
    <row r="46" spans="1:29" ht="13.5" customHeight="1" x14ac:dyDescent="0.3">
      <c r="A46" s="127" t="s">
        <v>155</v>
      </c>
      <c r="B46" s="141" t="s">
        <v>134</v>
      </c>
      <c r="C46" s="123">
        <v>1</v>
      </c>
      <c r="D46" s="124">
        <v>10</v>
      </c>
      <c r="E46" s="124" t="s">
        <v>72</v>
      </c>
      <c r="F46" s="123">
        <v>1</v>
      </c>
      <c r="G46" s="124">
        <v>10</v>
      </c>
      <c r="H46" s="124" t="s">
        <v>72</v>
      </c>
      <c r="I46" s="123"/>
      <c r="J46" s="124"/>
      <c r="K46" s="124"/>
      <c r="L46" s="123"/>
      <c r="M46" s="124"/>
      <c r="N46" s="124"/>
      <c r="O46" s="123"/>
      <c r="P46" s="124"/>
      <c r="Q46" s="124"/>
      <c r="R46" s="123"/>
      <c r="S46" s="124"/>
      <c r="T46" s="124"/>
      <c r="U46" s="123"/>
      <c r="V46" s="124"/>
      <c r="W46" s="124"/>
      <c r="X46" s="123"/>
      <c r="Y46" s="124"/>
      <c r="Z46" s="124"/>
      <c r="AA46" s="213">
        <f t="shared" ref="AA46:AB46" si="16">SUM(C46,F46)</f>
        <v>2</v>
      </c>
      <c r="AB46" s="213">
        <f t="shared" si="16"/>
        <v>20</v>
      </c>
      <c r="AC46" s="440"/>
    </row>
    <row r="47" spans="1:29" ht="13.5" customHeight="1" x14ac:dyDescent="0.3">
      <c r="A47" s="127" t="s">
        <v>274</v>
      </c>
      <c r="B47" s="141" t="s">
        <v>71</v>
      </c>
      <c r="C47" s="123"/>
      <c r="D47" s="124"/>
      <c r="E47" s="124"/>
      <c r="F47" s="123"/>
      <c r="G47" s="124"/>
      <c r="H47" s="124"/>
      <c r="I47" s="123">
        <v>1</v>
      </c>
      <c r="J47" s="124">
        <v>10</v>
      </c>
      <c r="K47" s="124" t="s">
        <v>72</v>
      </c>
      <c r="L47" s="123">
        <v>1</v>
      </c>
      <c r="M47" s="124">
        <v>10</v>
      </c>
      <c r="N47" s="124" t="s">
        <v>72</v>
      </c>
      <c r="O47" s="123"/>
      <c r="P47" s="124"/>
      <c r="Q47" s="124"/>
      <c r="R47" s="144"/>
      <c r="S47" s="145"/>
      <c r="T47" s="145"/>
      <c r="U47" s="123"/>
      <c r="V47" s="124"/>
      <c r="W47" s="124"/>
      <c r="X47" s="123"/>
      <c r="Y47" s="124"/>
      <c r="Z47" s="124"/>
      <c r="AA47" s="213">
        <f t="shared" ref="AA47:AB47" si="17">SUM(I47,L47)</f>
        <v>2</v>
      </c>
      <c r="AB47" s="213">
        <f t="shared" si="17"/>
        <v>20</v>
      </c>
      <c r="AC47" s="440"/>
    </row>
    <row r="48" spans="1:29" ht="13.5" customHeight="1" x14ac:dyDescent="0.3">
      <c r="A48" s="127" t="s">
        <v>275</v>
      </c>
      <c r="B48" s="141" t="s">
        <v>134</v>
      </c>
      <c r="C48" s="123"/>
      <c r="D48" s="124"/>
      <c r="E48" s="124"/>
      <c r="F48" s="123"/>
      <c r="G48" s="124"/>
      <c r="H48" s="124"/>
      <c r="I48" s="123"/>
      <c r="J48" s="124"/>
      <c r="K48" s="124"/>
      <c r="L48" s="123"/>
      <c r="M48" s="124"/>
      <c r="N48" s="124"/>
      <c r="O48" s="123">
        <v>1</v>
      </c>
      <c r="P48" s="124">
        <v>10</v>
      </c>
      <c r="Q48" s="124" t="s">
        <v>72</v>
      </c>
      <c r="R48" s="123">
        <v>1</v>
      </c>
      <c r="S48" s="124">
        <v>10</v>
      </c>
      <c r="T48" s="124" t="s">
        <v>72</v>
      </c>
      <c r="U48" s="322"/>
      <c r="V48" s="145"/>
      <c r="W48" s="145"/>
      <c r="X48" s="123"/>
      <c r="Y48" s="124"/>
      <c r="Z48" s="124"/>
      <c r="AA48" s="213">
        <v>2</v>
      </c>
      <c r="AB48" s="213">
        <v>20</v>
      </c>
      <c r="AC48" s="440"/>
    </row>
    <row r="49" spans="1:29" ht="13.5" customHeight="1" x14ac:dyDescent="0.3">
      <c r="A49" s="127" t="s">
        <v>276</v>
      </c>
      <c r="B49" s="141" t="s">
        <v>134</v>
      </c>
      <c r="C49" s="123"/>
      <c r="D49" s="124"/>
      <c r="E49" s="124"/>
      <c r="F49" s="123"/>
      <c r="G49" s="124"/>
      <c r="H49" s="124"/>
      <c r="I49" s="123"/>
      <c r="J49" s="124"/>
      <c r="K49" s="124"/>
      <c r="L49" s="123"/>
      <c r="M49" s="124"/>
      <c r="N49" s="124"/>
      <c r="U49" s="123">
        <v>1</v>
      </c>
      <c r="V49" s="124">
        <v>10</v>
      </c>
      <c r="W49" s="124" t="s">
        <v>72</v>
      </c>
      <c r="X49" s="123">
        <v>1</v>
      </c>
      <c r="Y49" s="124">
        <v>10</v>
      </c>
      <c r="Z49" s="124" t="s">
        <v>72</v>
      </c>
      <c r="AA49" s="213">
        <f t="shared" ref="AA49:AB49" si="18">SUM(O48,R48)</f>
        <v>2</v>
      </c>
      <c r="AB49" s="213">
        <f t="shared" si="18"/>
        <v>20</v>
      </c>
      <c r="AC49" s="440"/>
    </row>
    <row r="50" spans="1:29" ht="13.5" customHeight="1" x14ac:dyDescent="0.3">
      <c r="A50" s="127" t="s">
        <v>277</v>
      </c>
      <c r="B50" s="141" t="s">
        <v>71</v>
      </c>
      <c r="C50" s="123"/>
      <c r="D50" s="124"/>
      <c r="E50" s="124"/>
      <c r="F50" s="123"/>
      <c r="G50" s="124"/>
      <c r="H50" s="124"/>
      <c r="I50" s="123"/>
      <c r="J50" s="150"/>
      <c r="K50" s="150"/>
      <c r="L50" s="120"/>
      <c r="M50" s="150"/>
      <c r="N50" s="150"/>
      <c r="O50" s="142">
        <v>1</v>
      </c>
      <c r="P50" s="124">
        <v>15</v>
      </c>
      <c r="Q50" s="124" t="s">
        <v>72</v>
      </c>
      <c r="R50" s="123">
        <v>1</v>
      </c>
      <c r="S50" s="124">
        <v>15</v>
      </c>
      <c r="T50" s="124" t="s">
        <v>73</v>
      </c>
      <c r="U50" s="123">
        <v>2</v>
      </c>
      <c r="V50" s="124">
        <v>15</v>
      </c>
      <c r="W50" s="124" t="s">
        <v>73</v>
      </c>
      <c r="X50" s="69"/>
      <c r="Y50" s="69"/>
      <c r="Z50" s="69"/>
      <c r="AA50" s="143">
        <f t="shared" ref="AA50:AB50" si="19">SUM(O50,R50,U50)</f>
        <v>4</v>
      </c>
      <c r="AB50" s="143">
        <f t="shared" si="19"/>
        <v>45</v>
      </c>
      <c r="AC50" s="440"/>
    </row>
    <row r="51" spans="1:29" ht="13.5" customHeight="1" x14ac:dyDescent="0.3">
      <c r="A51" s="127" t="s">
        <v>278</v>
      </c>
      <c r="B51" s="141" t="s">
        <v>71</v>
      </c>
      <c r="C51" s="123"/>
      <c r="D51" s="124"/>
      <c r="E51" s="124"/>
      <c r="F51" s="123"/>
      <c r="G51" s="124"/>
      <c r="H51" s="124"/>
      <c r="I51" s="123"/>
      <c r="J51" s="124"/>
      <c r="K51" s="124"/>
      <c r="L51" s="123"/>
      <c r="M51" s="124"/>
      <c r="N51" s="124"/>
      <c r="O51" s="142">
        <v>1</v>
      </c>
      <c r="P51" s="124">
        <v>15</v>
      </c>
      <c r="Q51" s="124" t="s">
        <v>72</v>
      </c>
      <c r="R51" s="123">
        <v>1</v>
      </c>
      <c r="S51" s="124">
        <v>15</v>
      </c>
      <c r="T51" s="124" t="s">
        <v>72</v>
      </c>
      <c r="U51" s="123">
        <v>2</v>
      </c>
      <c r="V51" s="124">
        <v>15</v>
      </c>
      <c r="W51" s="124" t="s">
        <v>72</v>
      </c>
      <c r="X51" s="69">
        <v>3</v>
      </c>
      <c r="Y51" s="69">
        <v>30</v>
      </c>
      <c r="Z51" s="69" t="s">
        <v>73</v>
      </c>
      <c r="AA51" s="143">
        <v>7</v>
      </c>
      <c r="AB51" s="143">
        <v>75</v>
      </c>
      <c r="AC51" s="440"/>
    </row>
    <row r="52" spans="1:29" ht="13.5" customHeight="1" x14ac:dyDescent="0.3">
      <c r="A52" s="49" t="s">
        <v>279</v>
      </c>
      <c r="B52" s="323" t="s">
        <v>71</v>
      </c>
      <c r="C52" s="123"/>
      <c r="D52" s="124"/>
      <c r="E52" s="124"/>
      <c r="F52" s="123"/>
      <c r="G52" s="124"/>
      <c r="H52" s="124"/>
      <c r="I52" s="123"/>
      <c r="J52" s="124"/>
      <c r="K52" s="124"/>
      <c r="L52" s="123"/>
      <c r="M52" s="124"/>
      <c r="N52" s="124"/>
      <c r="O52" s="69"/>
      <c r="P52" s="69"/>
      <c r="Q52" s="69"/>
      <c r="R52" s="123"/>
      <c r="S52" s="124"/>
      <c r="T52" s="124"/>
      <c r="U52" s="123">
        <v>3</v>
      </c>
      <c r="V52" s="124">
        <v>30</v>
      </c>
      <c r="W52" s="124" t="s">
        <v>72</v>
      </c>
      <c r="X52" s="123"/>
      <c r="Y52" s="124"/>
      <c r="Z52" s="124"/>
      <c r="AA52" s="143">
        <f t="shared" ref="AA52:AB52" si="20">U52</f>
        <v>3</v>
      </c>
      <c r="AB52" s="143">
        <f t="shared" si="20"/>
        <v>30</v>
      </c>
      <c r="AC52" s="440"/>
    </row>
    <row r="53" spans="1:29" ht="13.5" customHeight="1" x14ac:dyDescent="0.3">
      <c r="A53" s="127" t="s">
        <v>280</v>
      </c>
      <c r="B53" s="141" t="s">
        <v>71</v>
      </c>
      <c r="C53" s="123"/>
      <c r="D53" s="124"/>
      <c r="E53" s="124"/>
      <c r="F53" s="123"/>
      <c r="G53" s="124"/>
      <c r="H53" s="124"/>
      <c r="I53" s="144"/>
      <c r="J53" s="145"/>
      <c r="K53" s="145"/>
      <c r="L53" s="144"/>
      <c r="M53" s="145"/>
      <c r="N53" s="145"/>
      <c r="O53" s="315"/>
      <c r="P53" s="151"/>
      <c r="Q53" s="151"/>
      <c r="R53" s="315"/>
      <c r="S53" s="151"/>
      <c r="T53" s="151"/>
      <c r="U53" s="315">
        <v>3</v>
      </c>
      <c r="V53" s="151">
        <v>30</v>
      </c>
      <c r="W53" s="150" t="s">
        <v>72</v>
      </c>
      <c r="X53" s="120"/>
      <c r="Y53" s="150"/>
      <c r="Z53" s="150"/>
      <c r="AA53" s="143">
        <f t="shared" ref="AA53:AB53" si="21">SUM(U53)</f>
        <v>3</v>
      </c>
      <c r="AB53" s="143">
        <f t="shared" si="21"/>
        <v>30</v>
      </c>
      <c r="AC53" s="440"/>
    </row>
    <row r="54" spans="1:29" ht="13.5" customHeight="1" x14ac:dyDescent="0.3">
      <c r="A54" s="127" t="s">
        <v>127</v>
      </c>
      <c r="B54" s="141" t="s">
        <v>71</v>
      </c>
      <c r="C54" s="123"/>
      <c r="D54" s="124"/>
      <c r="E54" s="124"/>
      <c r="F54" s="123"/>
      <c r="G54" s="124"/>
      <c r="H54" s="124"/>
      <c r="I54" s="69"/>
      <c r="J54" s="69"/>
      <c r="K54" s="69"/>
      <c r="L54" s="69"/>
      <c r="M54" s="69"/>
      <c r="N54" s="69"/>
      <c r="O54" s="123">
        <v>1</v>
      </c>
      <c r="P54" s="147">
        <v>10</v>
      </c>
      <c r="Q54" s="124" t="s">
        <v>72</v>
      </c>
      <c r="R54" s="123">
        <v>1</v>
      </c>
      <c r="S54" s="124">
        <v>10</v>
      </c>
      <c r="T54" s="124" t="s">
        <v>73</v>
      </c>
      <c r="U54" s="123"/>
      <c r="V54" s="124"/>
      <c r="W54" s="124"/>
      <c r="X54" s="123"/>
      <c r="Y54" s="124"/>
      <c r="Z54" s="124"/>
      <c r="AA54" s="143">
        <v>2</v>
      </c>
      <c r="AB54" s="143">
        <v>20</v>
      </c>
      <c r="AC54" s="440"/>
    </row>
    <row r="55" spans="1:29" ht="13.5" customHeight="1" x14ac:dyDescent="0.3">
      <c r="A55" s="127" t="s">
        <v>281</v>
      </c>
      <c r="B55" s="141" t="s">
        <v>71</v>
      </c>
      <c r="C55" s="123"/>
      <c r="D55" s="124"/>
      <c r="E55" s="124"/>
      <c r="F55" s="123"/>
      <c r="G55" s="124"/>
      <c r="H55" s="124"/>
      <c r="I55" s="120"/>
      <c r="J55" s="150"/>
      <c r="K55" s="150"/>
      <c r="L55" s="120"/>
      <c r="M55" s="150"/>
      <c r="N55" s="150"/>
      <c r="O55" s="120">
        <v>1</v>
      </c>
      <c r="P55" s="124">
        <v>10</v>
      </c>
      <c r="Q55" s="124" t="s">
        <v>72</v>
      </c>
      <c r="R55" s="123">
        <v>1</v>
      </c>
      <c r="S55" s="124">
        <v>10</v>
      </c>
      <c r="T55" s="150" t="s">
        <v>73</v>
      </c>
      <c r="U55" s="69"/>
      <c r="V55" s="69"/>
      <c r="W55" s="69"/>
      <c r="X55" s="176"/>
      <c r="Y55" s="124"/>
      <c r="Z55" s="124"/>
      <c r="AA55" s="143">
        <v>2</v>
      </c>
      <c r="AB55" s="143">
        <v>20</v>
      </c>
      <c r="AC55" s="441"/>
    </row>
    <row r="56" spans="1:29" ht="13.5" customHeight="1" x14ac:dyDescent="0.3"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5" t="s">
        <v>101</v>
      </c>
      <c r="Z56" s="105"/>
      <c r="AA56" s="157">
        <f t="shared" ref="AA56:AB56" si="22">SUM(AA42:AA55)</f>
        <v>90</v>
      </c>
      <c r="AB56" s="157">
        <f t="shared" si="22"/>
        <v>855</v>
      </c>
    </row>
    <row r="57" spans="1:29" ht="13.5" customHeight="1" x14ac:dyDescent="0.3"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60"/>
      <c r="Z57" s="160"/>
      <c r="AA57" s="161"/>
      <c r="AB57" s="161"/>
    </row>
    <row r="58" spans="1:29" ht="13.5" customHeight="1" x14ac:dyDescent="0.3">
      <c r="A58" s="181" t="s">
        <v>163</v>
      </c>
      <c r="B58" s="9" t="s">
        <v>34</v>
      </c>
      <c r="C58" s="10" t="s">
        <v>35</v>
      </c>
      <c r="D58" s="134" t="s">
        <v>36</v>
      </c>
      <c r="E58" s="107" t="s">
        <v>37</v>
      </c>
      <c r="F58" s="108" t="s">
        <v>38</v>
      </c>
      <c r="G58" s="135" t="s">
        <v>39</v>
      </c>
      <c r="H58" s="109" t="s">
        <v>40</v>
      </c>
      <c r="I58" s="110" t="s">
        <v>41</v>
      </c>
      <c r="J58" s="17" t="s">
        <v>42</v>
      </c>
      <c r="K58" s="18" t="s">
        <v>43</v>
      </c>
      <c r="L58" s="19" t="s">
        <v>44</v>
      </c>
      <c r="M58" s="20" t="s">
        <v>45</v>
      </c>
      <c r="N58" s="21" t="s">
        <v>46</v>
      </c>
      <c r="O58" s="22" t="s">
        <v>47</v>
      </c>
      <c r="P58" s="23" t="s">
        <v>48</v>
      </c>
      <c r="Q58" s="24" t="s">
        <v>49</v>
      </c>
      <c r="R58" s="25" t="s">
        <v>50</v>
      </c>
      <c r="S58" s="26" t="s">
        <v>51</v>
      </c>
      <c r="T58" s="27" t="s">
        <v>52</v>
      </c>
      <c r="U58" s="28" t="s">
        <v>53</v>
      </c>
      <c r="V58" s="29" t="s">
        <v>54</v>
      </c>
      <c r="W58" s="30" t="s">
        <v>55</v>
      </c>
      <c r="X58" s="31" t="s">
        <v>56</v>
      </c>
      <c r="Y58" s="32" t="s">
        <v>57</v>
      </c>
      <c r="Z58" s="33" t="s">
        <v>58</v>
      </c>
      <c r="AA58" s="34" t="s">
        <v>59</v>
      </c>
      <c r="AB58" s="204" t="s">
        <v>60</v>
      </c>
      <c r="AC58" s="3"/>
    </row>
    <row r="59" spans="1:29" ht="13.5" customHeight="1" x14ac:dyDescent="0.3">
      <c r="A59" s="182" t="s">
        <v>164</v>
      </c>
      <c r="B59" s="141" t="s">
        <v>71</v>
      </c>
      <c r="C59" s="123"/>
      <c r="D59" s="124"/>
      <c r="E59" s="124"/>
      <c r="F59" s="123"/>
      <c r="G59" s="124"/>
      <c r="H59" s="124"/>
      <c r="I59" s="123"/>
      <c r="J59" s="124"/>
      <c r="K59" s="124"/>
      <c r="L59" s="123"/>
      <c r="M59" s="124"/>
      <c r="N59" s="124"/>
      <c r="O59" s="123">
        <v>3</v>
      </c>
      <c r="P59" s="124"/>
      <c r="Q59" s="124" t="s">
        <v>72</v>
      </c>
      <c r="R59" s="123"/>
      <c r="S59" s="124"/>
      <c r="T59" s="124"/>
      <c r="U59" s="123"/>
      <c r="V59" s="124"/>
      <c r="W59" s="124"/>
      <c r="X59" s="123"/>
      <c r="Y59" s="124"/>
      <c r="Z59" s="124"/>
      <c r="AA59" s="34">
        <f t="shared" ref="AA59:AB59" si="23">SUM(C59,F59,I59,L59,O59,R59,U59,X59)</f>
        <v>3</v>
      </c>
      <c r="AB59" s="204">
        <f t="shared" si="23"/>
        <v>0</v>
      </c>
      <c r="AC59" s="3"/>
    </row>
    <row r="60" spans="1:29" ht="13.5" customHeight="1" x14ac:dyDescent="0.3">
      <c r="A60" s="183" t="s">
        <v>164</v>
      </c>
      <c r="B60" s="141" t="s">
        <v>71</v>
      </c>
      <c r="C60" s="123"/>
      <c r="D60" s="124"/>
      <c r="E60" s="124"/>
      <c r="F60" s="123"/>
      <c r="G60" s="124"/>
      <c r="H60" s="124"/>
      <c r="I60" s="123"/>
      <c r="J60" s="124"/>
      <c r="K60" s="124"/>
      <c r="L60" s="123"/>
      <c r="M60" s="124"/>
      <c r="N60" s="124"/>
      <c r="O60" s="123"/>
      <c r="P60" s="124"/>
      <c r="Q60" s="124"/>
      <c r="R60" s="123">
        <v>3</v>
      </c>
      <c r="S60" s="124"/>
      <c r="T60" s="124" t="s">
        <v>72</v>
      </c>
      <c r="U60" s="123"/>
      <c r="V60" s="124"/>
      <c r="W60" s="124"/>
      <c r="X60" s="123"/>
      <c r="Y60" s="124"/>
      <c r="Z60" s="124"/>
      <c r="AA60" s="34">
        <f t="shared" ref="AA60:AB60" si="24">SUM(C60,F60,I60,L60,O60,R60,U60,X60)</f>
        <v>3</v>
      </c>
      <c r="AB60" s="204">
        <f t="shared" si="24"/>
        <v>0</v>
      </c>
      <c r="AC60" s="3"/>
    </row>
    <row r="61" spans="1:29" ht="13.5" customHeight="1" x14ac:dyDescent="0.3">
      <c r="A61" s="184" t="s">
        <v>164</v>
      </c>
      <c r="B61" s="141" t="s">
        <v>71</v>
      </c>
      <c r="C61" s="123"/>
      <c r="D61" s="124"/>
      <c r="E61" s="124"/>
      <c r="F61" s="123"/>
      <c r="G61" s="124"/>
      <c r="H61" s="124"/>
      <c r="I61" s="123"/>
      <c r="J61" s="124"/>
      <c r="K61" s="124"/>
      <c r="L61" s="123"/>
      <c r="M61" s="124"/>
      <c r="N61" s="124"/>
      <c r="O61" s="123"/>
      <c r="P61" s="124"/>
      <c r="Q61" s="124"/>
      <c r="R61" s="123"/>
      <c r="S61" s="124"/>
      <c r="T61" s="124"/>
      <c r="U61" s="123">
        <v>3</v>
      </c>
      <c r="V61" s="124"/>
      <c r="W61" s="124" t="s">
        <v>72</v>
      </c>
      <c r="X61" s="123"/>
      <c r="Y61" s="124"/>
      <c r="Z61" s="124"/>
      <c r="AA61" s="34">
        <f t="shared" ref="AA61:AB61" si="25">SUM(C61,F61,I61,L61,O61,R61,U61,X61)</f>
        <v>3</v>
      </c>
      <c r="AB61" s="204">
        <f t="shared" si="25"/>
        <v>0</v>
      </c>
      <c r="AC61" s="3"/>
    </row>
    <row r="62" spans="1:29" ht="13.5" customHeight="1" x14ac:dyDescent="0.3">
      <c r="M62" s="156"/>
      <c r="N62" s="156"/>
      <c r="Y62" s="105" t="s">
        <v>101</v>
      </c>
      <c r="Z62" s="105"/>
      <c r="AA62" s="157">
        <f t="shared" ref="AA62:AB62" si="26">SUM(AA59:AA61)</f>
        <v>9</v>
      </c>
      <c r="AB62" s="279">
        <f t="shared" si="26"/>
        <v>0</v>
      </c>
    </row>
    <row r="63" spans="1:29" ht="13.5" customHeight="1" x14ac:dyDescent="0.3"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60"/>
      <c r="Z63" s="160"/>
      <c r="AA63" s="161"/>
      <c r="AB63" s="161"/>
    </row>
    <row r="64" spans="1:29" ht="13.5" customHeight="1" x14ac:dyDescent="0.3"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60"/>
      <c r="Z64" s="160"/>
      <c r="AA64" s="161"/>
      <c r="AB64" s="161"/>
    </row>
    <row r="65" spans="1:29" ht="13.5" customHeight="1" x14ac:dyDescent="0.25"/>
    <row r="66" spans="1:29" ht="13.5" customHeight="1" x14ac:dyDescent="0.3">
      <c r="A66" s="185" t="s">
        <v>165</v>
      </c>
      <c r="B66" s="9" t="s">
        <v>34</v>
      </c>
      <c r="C66" s="10" t="s">
        <v>35</v>
      </c>
      <c r="D66" s="134" t="s">
        <v>36</v>
      </c>
      <c r="E66" s="107" t="s">
        <v>37</v>
      </c>
      <c r="F66" s="108" t="s">
        <v>38</v>
      </c>
      <c r="G66" s="135" t="s">
        <v>39</v>
      </c>
      <c r="H66" s="109" t="s">
        <v>40</v>
      </c>
      <c r="I66" s="110" t="s">
        <v>41</v>
      </c>
      <c r="J66" s="17" t="s">
        <v>42</v>
      </c>
      <c r="K66" s="18" t="s">
        <v>43</v>
      </c>
      <c r="L66" s="19" t="s">
        <v>44</v>
      </c>
      <c r="M66" s="20" t="s">
        <v>45</v>
      </c>
      <c r="N66" s="21" t="s">
        <v>46</v>
      </c>
      <c r="O66" s="22" t="s">
        <v>47</v>
      </c>
      <c r="P66" s="23" t="s">
        <v>48</v>
      </c>
      <c r="Q66" s="24" t="s">
        <v>49</v>
      </c>
      <c r="R66" s="25" t="s">
        <v>50</v>
      </c>
      <c r="S66" s="26" t="s">
        <v>51</v>
      </c>
      <c r="T66" s="27" t="s">
        <v>52</v>
      </c>
      <c r="U66" s="28" t="s">
        <v>53</v>
      </c>
      <c r="V66" s="29" t="s">
        <v>54</v>
      </c>
      <c r="W66" s="30" t="s">
        <v>55</v>
      </c>
      <c r="X66" s="31" t="s">
        <v>56</v>
      </c>
      <c r="Y66" s="32" t="s">
        <v>57</v>
      </c>
      <c r="Z66" s="33" t="s">
        <v>58</v>
      </c>
      <c r="AA66" s="34" t="s">
        <v>59</v>
      </c>
      <c r="AB66" s="34" t="s">
        <v>60</v>
      </c>
      <c r="AC66" s="112" t="s">
        <v>474</v>
      </c>
    </row>
    <row r="67" spans="1:29" ht="66" customHeight="1" x14ac:dyDescent="0.3">
      <c r="A67" s="280" t="s">
        <v>229</v>
      </c>
      <c r="B67" s="281" t="s">
        <v>134</v>
      </c>
      <c r="C67" s="114"/>
      <c r="D67" s="115"/>
      <c r="E67" s="115"/>
      <c r="F67" s="116">
        <v>1</v>
      </c>
      <c r="G67" s="115">
        <v>5</v>
      </c>
      <c r="H67" s="115" t="s">
        <v>72</v>
      </c>
      <c r="I67" s="116">
        <v>1</v>
      </c>
      <c r="J67" s="115">
        <v>5</v>
      </c>
      <c r="K67" s="115" t="s">
        <v>72</v>
      </c>
      <c r="L67" s="116">
        <v>4</v>
      </c>
      <c r="M67" s="165">
        <v>5</v>
      </c>
      <c r="N67" s="123" t="s">
        <v>73</v>
      </c>
      <c r="O67" s="123">
        <v>4</v>
      </c>
      <c r="P67" s="123">
        <v>5</v>
      </c>
      <c r="Q67" s="115" t="s">
        <v>73</v>
      </c>
      <c r="R67" s="116">
        <v>4</v>
      </c>
      <c r="S67" s="115">
        <v>5</v>
      </c>
      <c r="T67" s="115" t="s">
        <v>73</v>
      </c>
      <c r="U67" s="116">
        <v>3</v>
      </c>
      <c r="V67" s="115">
        <v>5</v>
      </c>
      <c r="W67" s="115" t="s">
        <v>72</v>
      </c>
      <c r="X67" s="116">
        <v>4</v>
      </c>
      <c r="Y67" s="115">
        <v>5</v>
      </c>
      <c r="Z67" s="115" t="s">
        <v>73</v>
      </c>
      <c r="AA67" s="317">
        <f>SUM(F67,I67,L67,O67,R67,U67,X67)</f>
        <v>21</v>
      </c>
      <c r="AB67" s="317">
        <f>SUM(G67,J67,M67,P67,S67,V67)</f>
        <v>30</v>
      </c>
      <c r="AC67" s="402" t="s">
        <v>476</v>
      </c>
    </row>
    <row r="68" spans="1:29" ht="39" customHeight="1" x14ac:dyDescent="0.3">
      <c r="A68" s="49" t="s">
        <v>282</v>
      </c>
      <c r="B68" s="199" t="s">
        <v>71</v>
      </c>
      <c r="C68" s="114">
        <v>2</v>
      </c>
      <c r="D68" s="165">
        <v>40</v>
      </c>
      <c r="E68" s="124" t="s">
        <v>72</v>
      </c>
      <c r="F68" s="123">
        <v>2</v>
      </c>
      <c r="G68" s="124">
        <v>40</v>
      </c>
      <c r="H68" s="124" t="s">
        <v>73</v>
      </c>
      <c r="I68" s="123">
        <v>2</v>
      </c>
      <c r="J68" s="124">
        <v>40</v>
      </c>
      <c r="K68" s="69" t="s">
        <v>72</v>
      </c>
      <c r="L68" s="123">
        <v>2</v>
      </c>
      <c r="M68" s="124">
        <v>40</v>
      </c>
      <c r="N68" s="69" t="s">
        <v>73</v>
      </c>
      <c r="O68" s="123">
        <v>2</v>
      </c>
      <c r="P68" s="124">
        <v>40</v>
      </c>
      <c r="Q68" s="69" t="s">
        <v>72</v>
      </c>
      <c r="R68" s="123">
        <v>2</v>
      </c>
      <c r="S68" s="124">
        <v>40</v>
      </c>
      <c r="T68" s="69" t="s">
        <v>73</v>
      </c>
      <c r="U68" s="123">
        <v>2</v>
      </c>
      <c r="V68" s="124">
        <v>40</v>
      </c>
      <c r="W68" s="69" t="s">
        <v>72</v>
      </c>
      <c r="X68" s="123">
        <v>2</v>
      </c>
      <c r="Y68" s="124">
        <v>40</v>
      </c>
      <c r="Z68" s="124" t="s">
        <v>73</v>
      </c>
      <c r="AA68" s="117">
        <f t="shared" ref="AA68:AA69" si="27">SUM(C68,F68,I68,L68,O68,R68,U68,X68)</f>
        <v>16</v>
      </c>
      <c r="AB68" s="117">
        <f>SUM(D68,G68,J68,M68,P68,S68,V68)</f>
        <v>280</v>
      </c>
      <c r="AC68" s="440"/>
    </row>
    <row r="69" spans="1:29" ht="13.5" customHeight="1" x14ac:dyDescent="0.3">
      <c r="A69" s="49" t="s">
        <v>283</v>
      </c>
      <c r="B69" s="122" t="s">
        <v>71</v>
      </c>
      <c r="C69" s="123"/>
      <c r="D69" s="146"/>
      <c r="E69" s="124"/>
      <c r="F69" s="123"/>
      <c r="G69" s="124"/>
      <c r="H69" s="124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123">
        <v>1</v>
      </c>
      <c r="V69" s="124">
        <v>30</v>
      </c>
      <c r="W69" s="124" t="s">
        <v>72</v>
      </c>
      <c r="X69" s="123">
        <v>1</v>
      </c>
      <c r="Y69" s="124">
        <v>30</v>
      </c>
      <c r="Z69" s="124" t="s">
        <v>72</v>
      </c>
      <c r="AA69" s="117">
        <f t="shared" si="27"/>
        <v>2</v>
      </c>
      <c r="AB69" s="117">
        <f>SUM(D69,G69,J69,M69,P69,S69,V69,Y69)</f>
        <v>60</v>
      </c>
      <c r="AC69" s="441"/>
    </row>
    <row r="70" spans="1:29" ht="13.5" customHeight="1" x14ac:dyDescent="0.3">
      <c r="M70" s="104"/>
      <c r="N70" s="104"/>
      <c r="O70" s="129"/>
      <c r="P70" s="104"/>
      <c r="Q70" s="104"/>
      <c r="R70" s="129"/>
      <c r="S70" s="104"/>
      <c r="T70" s="104"/>
      <c r="U70" s="129"/>
      <c r="V70" s="104"/>
      <c r="W70" s="104"/>
      <c r="X70" s="129"/>
      <c r="Y70" s="130" t="s">
        <v>101</v>
      </c>
      <c r="Z70" s="130"/>
      <c r="AA70" s="131">
        <f t="shared" ref="AA70:AB70" si="28">SUM(AA67:AA69)</f>
        <v>39</v>
      </c>
      <c r="AB70" s="131">
        <f t="shared" si="28"/>
        <v>370</v>
      </c>
    </row>
    <row r="71" spans="1:29" ht="13.5" customHeight="1" x14ac:dyDescent="0.25"/>
    <row r="72" spans="1:29" ht="13.5" customHeight="1" x14ac:dyDescent="0.25"/>
    <row r="73" spans="1:29" ht="13.5" customHeight="1" x14ac:dyDescent="0.3">
      <c r="M73" s="104"/>
      <c r="N73" s="104"/>
      <c r="O73" s="129"/>
      <c r="P73" s="104"/>
      <c r="Q73" s="104"/>
      <c r="R73" s="129"/>
      <c r="S73" s="104"/>
      <c r="T73" s="104"/>
      <c r="U73" s="129"/>
      <c r="V73" s="104"/>
      <c r="W73" s="104"/>
      <c r="X73" s="129"/>
      <c r="Y73" s="160"/>
      <c r="Z73" s="160"/>
      <c r="AA73" s="161"/>
      <c r="AB73" s="161"/>
    </row>
    <row r="74" spans="1:29" ht="13.5" customHeight="1" x14ac:dyDescent="0.3">
      <c r="A74" s="203" t="s">
        <v>169</v>
      </c>
      <c r="B74" s="9" t="s">
        <v>34</v>
      </c>
      <c r="C74" s="10" t="s">
        <v>35</v>
      </c>
      <c r="D74" s="134" t="s">
        <v>36</v>
      </c>
      <c r="E74" s="107" t="s">
        <v>37</v>
      </c>
      <c r="F74" s="108" t="s">
        <v>38</v>
      </c>
      <c r="G74" s="135" t="s">
        <v>39</v>
      </c>
      <c r="H74" s="109" t="s">
        <v>40</v>
      </c>
      <c r="I74" s="110" t="s">
        <v>41</v>
      </c>
      <c r="J74" s="17" t="s">
        <v>42</v>
      </c>
      <c r="K74" s="18" t="s">
        <v>43</v>
      </c>
      <c r="L74" s="19" t="s">
        <v>44</v>
      </c>
      <c r="M74" s="20" t="s">
        <v>45</v>
      </c>
      <c r="N74" s="21" t="s">
        <v>46</v>
      </c>
      <c r="O74" s="22" t="s">
        <v>47</v>
      </c>
      <c r="P74" s="23" t="s">
        <v>48</v>
      </c>
      <c r="Q74" s="24" t="s">
        <v>49</v>
      </c>
      <c r="R74" s="25" t="s">
        <v>50</v>
      </c>
      <c r="S74" s="26" t="s">
        <v>51</v>
      </c>
      <c r="T74" s="27" t="s">
        <v>52</v>
      </c>
      <c r="U74" s="28" t="s">
        <v>53</v>
      </c>
      <c r="V74" s="29" t="s">
        <v>54</v>
      </c>
      <c r="W74" s="30" t="s">
        <v>55</v>
      </c>
      <c r="X74" s="31" t="s">
        <v>56</v>
      </c>
      <c r="Y74" s="32" t="s">
        <v>57</v>
      </c>
      <c r="Z74" s="33" t="s">
        <v>58</v>
      </c>
      <c r="AA74" s="34" t="s">
        <v>59</v>
      </c>
      <c r="AB74" s="34" t="s">
        <v>60</v>
      </c>
      <c r="AC74" s="112" t="s">
        <v>474</v>
      </c>
    </row>
    <row r="75" spans="1:29" ht="78.75" customHeight="1" x14ac:dyDescent="0.3">
      <c r="A75" s="49" t="s">
        <v>231</v>
      </c>
      <c r="B75" s="141" t="s">
        <v>134</v>
      </c>
      <c r="C75" s="123"/>
      <c r="D75" s="124"/>
      <c r="E75" s="124"/>
      <c r="F75" s="123"/>
      <c r="G75" s="124"/>
      <c r="H75" s="124"/>
      <c r="I75" s="123"/>
      <c r="J75" s="124"/>
      <c r="K75" s="124"/>
      <c r="L75" s="123"/>
      <c r="M75" s="124"/>
      <c r="N75" s="124"/>
      <c r="O75" s="123"/>
      <c r="P75" s="124"/>
      <c r="Q75" s="124"/>
      <c r="R75" s="123"/>
      <c r="S75" s="124"/>
      <c r="T75" s="124"/>
      <c r="U75" s="123">
        <v>3</v>
      </c>
      <c r="V75" s="124">
        <v>10</v>
      </c>
      <c r="W75" s="124" t="s">
        <v>72</v>
      </c>
      <c r="X75" s="123">
        <v>6</v>
      </c>
      <c r="Y75" s="124">
        <v>10</v>
      </c>
      <c r="Z75" s="124" t="s">
        <v>138</v>
      </c>
      <c r="AA75" s="34">
        <f t="shared" ref="AA75:AB75" si="29">SUM(C75,F75,I75,L75,O75,R75,U75,X75)</f>
        <v>9</v>
      </c>
      <c r="AB75" s="34">
        <f t="shared" si="29"/>
        <v>20</v>
      </c>
      <c r="AC75" s="442" t="s">
        <v>477</v>
      </c>
    </row>
    <row r="76" spans="1:29" ht="13.5" customHeight="1" x14ac:dyDescent="0.3">
      <c r="A76" s="390" t="s">
        <v>172</v>
      </c>
      <c r="B76" s="391"/>
      <c r="C76" s="391"/>
      <c r="D76" s="391"/>
      <c r="E76" s="391"/>
      <c r="F76" s="391"/>
      <c r="G76" s="391"/>
      <c r="H76" s="391"/>
      <c r="I76" s="391"/>
      <c r="J76" s="391"/>
      <c r="K76" s="391"/>
      <c r="L76" s="391"/>
      <c r="M76" s="391"/>
      <c r="N76" s="391"/>
      <c r="O76" s="391"/>
      <c r="P76" s="391"/>
      <c r="Q76" s="391"/>
      <c r="R76" s="391"/>
      <c r="S76" s="391"/>
      <c r="T76" s="391"/>
      <c r="U76" s="391"/>
      <c r="V76" s="391"/>
      <c r="W76" s="391"/>
      <c r="X76" s="391"/>
      <c r="Y76" s="392"/>
      <c r="Z76" s="205"/>
      <c r="AA76" s="140"/>
      <c r="AB76" s="140"/>
      <c r="AC76" s="285"/>
    </row>
    <row r="77" spans="1:29" ht="61.5" customHeight="1" x14ac:dyDescent="0.3">
      <c r="A77" s="49" t="s">
        <v>284</v>
      </c>
      <c r="B77" s="141" t="s">
        <v>71</v>
      </c>
      <c r="C77" s="123"/>
      <c r="D77" s="124"/>
      <c r="E77" s="124"/>
      <c r="F77" s="123"/>
      <c r="G77" s="124"/>
      <c r="H77" s="124"/>
      <c r="I77" s="123"/>
      <c r="J77" s="124"/>
      <c r="K77" s="124"/>
      <c r="L77" s="123"/>
      <c r="M77" s="124"/>
      <c r="N77" s="124"/>
      <c r="O77" s="123"/>
      <c r="P77" s="124"/>
      <c r="Q77" s="124"/>
      <c r="R77" s="123">
        <v>3</v>
      </c>
      <c r="S77" s="124">
        <v>15</v>
      </c>
      <c r="T77" s="124" t="s">
        <v>138</v>
      </c>
      <c r="U77" s="123"/>
      <c r="V77" s="124"/>
      <c r="W77" s="124"/>
      <c r="X77" s="123"/>
      <c r="Y77" s="124"/>
      <c r="Z77" s="124"/>
      <c r="AA77" s="34">
        <f t="shared" ref="AA77:AB77" si="30">SUM(C77,F77,I77,L77,O77,R77,U77,X77)</f>
        <v>3</v>
      </c>
      <c r="AB77" s="34">
        <f t="shared" si="30"/>
        <v>15</v>
      </c>
      <c r="AC77" s="402" t="s">
        <v>476</v>
      </c>
    </row>
    <row r="78" spans="1:29" ht="62.25" customHeight="1" x14ac:dyDescent="0.3">
      <c r="A78" s="49" t="s">
        <v>251</v>
      </c>
      <c r="B78" s="141" t="s">
        <v>134</v>
      </c>
      <c r="C78" s="123"/>
      <c r="D78" s="124"/>
      <c r="E78" s="124"/>
      <c r="F78" s="123"/>
      <c r="G78" s="124"/>
      <c r="H78" s="124"/>
      <c r="I78" s="123"/>
      <c r="J78" s="124"/>
      <c r="K78" s="124"/>
      <c r="L78" s="123"/>
      <c r="M78" s="124"/>
      <c r="N78" s="124"/>
      <c r="O78" s="123"/>
      <c r="P78" s="124"/>
      <c r="Q78" s="124"/>
      <c r="R78" s="123"/>
      <c r="S78" s="124"/>
      <c r="T78" s="124"/>
      <c r="U78" s="123"/>
      <c r="V78" s="124"/>
      <c r="W78" s="124"/>
      <c r="X78" s="123">
        <v>3</v>
      </c>
      <c r="Y78" s="124">
        <v>10</v>
      </c>
      <c r="Z78" s="124" t="s">
        <v>138</v>
      </c>
      <c r="AA78" s="34">
        <f t="shared" ref="AA78:AB78" si="31">SUM(C78,F78,I78,L78,O78,R78,U78,X78)</f>
        <v>3</v>
      </c>
      <c r="AB78" s="34">
        <f t="shared" si="31"/>
        <v>10</v>
      </c>
      <c r="AC78" s="440"/>
    </row>
    <row r="79" spans="1:29" ht="13.5" customHeight="1" x14ac:dyDescent="0.3">
      <c r="A79" s="390" t="s">
        <v>175</v>
      </c>
      <c r="B79" s="391"/>
      <c r="C79" s="391"/>
      <c r="D79" s="391"/>
      <c r="E79" s="391"/>
      <c r="F79" s="391"/>
      <c r="G79" s="391"/>
      <c r="H79" s="391"/>
      <c r="I79" s="391"/>
      <c r="J79" s="391"/>
      <c r="K79" s="391"/>
      <c r="L79" s="391"/>
      <c r="M79" s="391"/>
      <c r="N79" s="391"/>
      <c r="O79" s="391"/>
      <c r="P79" s="391"/>
      <c r="Q79" s="391"/>
      <c r="R79" s="391"/>
      <c r="S79" s="391"/>
      <c r="T79" s="391"/>
      <c r="U79" s="391"/>
      <c r="V79" s="391"/>
      <c r="W79" s="391"/>
      <c r="X79" s="391"/>
      <c r="Y79" s="392"/>
      <c r="Z79" s="205"/>
      <c r="AA79" s="140"/>
      <c r="AB79" s="140"/>
      <c r="AC79" s="440"/>
    </row>
    <row r="80" spans="1:29" ht="48" customHeight="1" x14ac:dyDescent="0.3">
      <c r="A80" s="49" t="s">
        <v>233</v>
      </c>
      <c r="B80" s="141" t="s">
        <v>134</v>
      </c>
      <c r="C80" s="123"/>
      <c r="D80" s="124"/>
      <c r="E80" s="124"/>
      <c r="F80" s="123"/>
      <c r="G80" s="124"/>
      <c r="H80" s="124"/>
      <c r="I80" s="123"/>
      <c r="J80" s="124"/>
      <c r="K80" s="124"/>
      <c r="L80" s="123"/>
      <c r="M80" s="124"/>
      <c r="N80" s="124"/>
      <c r="O80" s="123"/>
      <c r="P80" s="124"/>
      <c r="Q80" s="124"/>
      <c r="R80" s="123"/>
      <c r="S80" s="124"/>
      <c r="T80" s="124"/>
      <c r="U80" s="123"/>
      <c r="V80" s="124"/>
      <c r="W80" s="124"/>
      <c r="X80" s="123">
        <v>3</v>
      </c>
      <c r="Y80" s="124">
        <v>20</v>
      </c>
      <c r="Z80" s="124" t="s">
        <v>138</v>
      </c>
      <c r="AA80" s="34">
        <f t="shared" ref="AA80:AB80" si="32">SUM(C80,F80,I80,L80,O80,R80,U80,X80)</f>
        <v>3</v>
      </c>
      <c r="AB80" s="34">
        <f t="shared" si="32"/>
        <v>20</v>
      </c>
      <c r="AC80" s="441"/>
    </row>
    <row r="81" spans="13:28" ht="13.5" customHeight="1" x14ac:dyDescent="0.3">
      <c r="M81" s="156"/>
      <c r="N81" s="156"/>
      <c r="Y81" s="105" t="s">
        <v>101</v>
      </c>
      <c r="Z81" s="105"/>
      <c r="AA81" s="157">
        <f t="shared" ref="AA81:AB81" si="33">SUM(AA75:AA80)</f>
        <v>18</v>
      </c>
      <c r="AB81" s="157">
        <f t="shared" si="33"/>
        <v>65</v>
      </c>
    </row>
    <row r="82" spans="13:28" ht="13.5" customHeight="1" x14ac:dyDescent="0.25"/>
    <row r="83" spans="13:28" ht="13.5" customHeight="1" x14ac:dyDescent="0.25"/>
    <row r="84" spans="13:28" ht="13.5" customHeight="1" x14ac:dyDescent="0.25"/>
    <row r="85" spans="13:28" ht="13.5" customHeight="1" x14ac:dyDescent="0.25"/>
    <row r="86" spans="13:28" ht="13.5" customHeight="1" x14ac:dyDescent="0.25"/>
    <row r="87" spans="13:28" ht="13.5" customHeight="1" x14ac:dyDescent="0.25"/>
    <row r="88" spans="13:28" ht="13.5" customHeight="1" x14ac:dyDescent="0.25"/>
    <row r="89" spans="13:28" ht="13.5" customHeight="1" x14ac:dyDescent="0.25"/>
    <row r="90" spans="13:28" ht="13.5" customHeight="1" x14ac:dyDescent="0.25"/>
    <row r="91" spans="13:28" ht="13.5" customHeight="1" x14ac:dyDescent="0.25"/>
    <row r="92" spans="13:28" ht="13.5" customHeight="1" x14ac:dyDescent="0.25"/>
    <row r="93" spans="13:28" ht="13.5" customHeight="1" x14ac:dyDescent="0.25"/>
    <row r="94" spans="13:28" ht="13.5" customHeight="1" x14ac:dyDescent="0.25"/>
    <row r="95" spans="13:28" ht="13.5" customHeight="1" x14ac:dyDescent="0.25"/>
    <row r="96" spans="13:28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15">
    <mergeCell ref="AE3:AE4"/>
    <mergeCell ref="AC7:AC9"/>
    <mergeCell ref="AC11:AC19"/>
    <mergeCell ref="AE17:AE18"/>
    <mergeCell ref="A76:Y76"/>
    <mergeCell ref="AC77:AC80"/>
    <mergeCell ref="A79:Y79"/>
    <mergeCell ref="A1:C1"/>
    <mergeCell ref="A2:C2"/>
    <mergeCell ref="A3:D3"/>
    <mergeCell ref="AC23:AC26"/>
    <mergeCell ref="AC33:AC35"/>
    <mergeCell ref="A41:F41"/>
    <mergeCell ref="AC41:AC55"/>
    <mergeCell ref="AC67:AC69"/>
  </mergeCells>
  <pageMargins left="0.7" right="0.7" top="0.75" bottom="0.75" header="0" footer="0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7" tint="0.79998168889431442"/>
  </sheetPr>
  <dimension ref="A1:AI1000"/>
  <sheetViews>
    <sheetView zoomScale="60" zoomScaleNormal="60" workbookViewId="0">
      <selection activeCell="I2" sqref="I2"/>
    </sheetView>
  </sheetViews>
  <sheetFormatPr defaultColWidth="12.59765625" defaultRowHeight="15" customHeight="1" x14ac:dyDescent="0.25"/>
  <cols>
    <col min="1" max="1" width="37.19921875" customWidth="1"/>
    <col min="2" max="2" width="7.69921875" customWidth="1"/>
    <col min="3" max="12" width="8.69921875" customWidth="1"/>
    <col min="13" max="14" width="9.19921875" customWidth="1"/>
    <col min="15" max="15" width="8.19921875" customWidth="1"/>
    <col min="16" max="17" width="9.19921875" customWidth="1"/>
    <col min="18" max="18" width="8.19921875" customWidth="1"/>
    <col min="19" max="20" width="9.19921875" customWidth="1"/>
    <col min="21" max="21" width="8.19921875" customWidth="1"/>
    <col min="22" max="23" width="9.19921875" customWidth="1"/>
    <col min="24" max="24" width="8.19921875" customWidth="1"/>
    <col min="25" max="26" width="9.19921875" customWidth="1"/>
    <col min="27" max="27" width="8.19921875" customWidth="1"/>
    <col min="28" max="28" width="11.59765625" customWidth="1"/>
    <col min="29" max="29" width="26.19921875" customWidth="1"/>
    <col min="30" max="30" width="8.69921875" customWidth="1"/>
    <col min="31" max="31" width="17.69921875" customWidth="1"/>
    <col min="32" max="33" width="8.69921875" customWidth="1"/>
    <col min="34" max="34" width="18" customWidth="1"/>
    <col min="35" max="35" width="8.69921875" customWidth="1"/>
  </cols>
  <sheetData>
    <row r="1" spans="1:35" ht="75" customHeight="1" x14ac:dyDescent="0.35">
      <c r="A1" s="393" t="s">
        <v>285</v>
      </c>
      <c r="B1" s="394"/>
      <c r="C1" s="394"/>
    </row>
    <row r="2" spans="1:35" ht="37.5" customHeight="1" x14ac:dyDescent="0.35">
      <c r="A2" s="393" t="s">
        <v>286</v>
      </c>
      <c r="B2" s="394"/>
      <c r="C2" s="394"/>
    </row>
    <row r="3" spans="1:35" ht="45" customHeight="1" x14ac:dyDescent="0.35">
      <c r="A3" s="393" t="s">
        <v>287</v>
      </c>
      <c r="B3" s="394"/>
      <c r="C3" s="394"/>
      <c r="D3" s="394"/>
      <c r="AE3" s="420" t="s">
        <v>28</v>
      </c>
    </row>
    <row r="4" spans="1:35" ht="27.75" customHeight="1" x14ac:dyDescent="0.35">
      <c r="A4" s="272" t="s">
        <v>487</v>
      </c>
      <c r="AE4" s="413"/>
    </row>
    <row r="5" spans="1:35" ht="13.5" customHeight="1" x14ac:dyDescent="0.25">
      <c r="AE5" s="5" t="s">
        <v>30</v>
      </c>
      <c r="AF5" s="6" t="s">
        <v>31</v>
      </c>
      <c r="AG5" s="7"/>
      <c r="AH5" s="5" t="s">
        <v>32</v>
      </c>
      <c r="AI5" s="5" t="s">
        <v>31</v>
      </c>
    </row>
    <row r="6" spans="1:35" ht="13.5" customHeight="1" x14ac:dyDescent="0.3">
      <c r="A6" s="8" t="s">
        <v>33</v>
      </c>
      <c r="B6" s="9" t="s">
        <v>34</v>
      </c>
      <c r="C6" s="10" t="s">
        <v>35</v>
      </c>
      <c r="D6" s="11" t="s">
        <v>36</v>
      </c>
      <c r="E6" s="12" t="s">
        <v>37</v>
      </c>
      <c r="F6" s="13" t="s">
        <v>38</v>
      </c>
      <c r="G6" s="14" t="s">
        <v>39</v>
      </c>
      <c r="H6" s="15" t="s">
        <v>40</v>
      </c>
      <c r="I6" s="16" t="s">
        <v>41</v>
      </c>
      <c r="J6" s="17" t="s">
        <v>42</v>
      </c>
      <c r="K6" s="18" t="s">
        <v>43</v>
      </c>
      <c r="L6" s="19" t="s">
        <v>44</v>
      </c>
      <c r="M6" s="20" t="s">
        <v>45</v>
      </c>
      <c r="N6" s="21" t="s">
        <v>46</v>
      </c>
      <c r="O6" s="22" t="s">
        <v>47</v>
      </c>
      <c r="P6" s="23" t="s">
        <v>48</v>
      </c>
      <c r="Q6" s="24" t="s">
        <v>49</v>
      </c>
      <c r="R6" s="25" t="s">
        <v>50</v>
      </c>
      <c r="S6" s="26" t="s">
        <v>51</v>
      </c>
      <c r="T6" s="27" t="s">
        <v>52</v>
      </c>
      <c r="U6" s="28" t="s">
        <v>53</v>
      </c>
      <c r="V6" s="29" t="s">
        <v>54</v>
      </c>
      <c r="W6" s="30" t="s">
        <v>55</v>
      </c>
      <c r="X6" s="31" t="s">
        <v>56</v>
      </c>
      <c r="Y6" s="32" t="s">
        <v>57</v>
      </c>
      <c r="Z6" s="33" t="s">
        <v>58</v>
      </c>
      <c r="AA6" s="34" t="s">
        <v>59</v>
      </c>
      <c r="AB6" s="34" t="s">
        <v>60</v>
      </c>
      <c r="AC6" s="35" t="s">
        <v>474</v>
      </c>
      <c r="AE6" s="68" t="s">
        <v>64</v>
      </c>
      <c r="AF6" s="38">
        <f>AA20</f>
        <v>30</v>
      </c>
      <c r="AG6" s="7"/>
      <c r="AH6" s="64" t="s">
        <v>65</v>
      </c>
      <c r="AI6" s="65">
        <f>SUM(C8:C81)</f>
        <v>30</v>
      </c>
    </row>
    <row r="7" spans="1:35" ht="14.25" customHeight="1" x14ac:dyDescent="0.25">
      <c r="A7" s="40" t="s">
        <v>66</v>
      </c>
      <c r="B7" s="41"/>
      <c r="C7" s="42"/>
      <c r="D7" s="43"/>
      <c r="E7" s="44"/>
      <c r="F7" s="45"/>
      <c r="G7" s="43"/>
      <c r="H7" s="44"/>
      <c r="I7" s="45"/>
      <c r="J7" s="46"/>
      <c r="K7" s="44"/>
      <c r="L7" s="45"/>
      <c r="M7" s="43"/>
      <c r="N7" s="44"/>
      <c r="O7" s="45"/>
      <c r="P7" s="43"/>
      <c r="Q7" s="44"/>
      <c r="R7" s="47"/>
      <c r="S7" s="43"/>
      <c r="T7" s="44"/>
      <c r="U7" s="45"/>
      <c r="V7" s="43"/>
      <c r="W7" s="44"/>
      <c r="X7" s="45"/>
      <c r="Y7" s="43"/>
      <c r="Z7" s="44"/>
      <c r="AA7" s="48"/>
      <c r="AB7" s="48"/>
      <c r="AC7" s="402" t="s">
        <v>67</v>
      </c>
      <c r="AE7" s="69" t="s">
        <v>68</v>
      </c>
      <c r="AF7" s="248">
        <f>AA27</f>
        <v>21</v>
      </c>
      <c r="AG7" s="7"/>
      <c r="AH7" s="69" t="s">
        <v>69</v>
      </c>
      <c r="AI7" s="89">
        <f>SUM(F8:F81)</f>
        <v>30</v>
      </c>
    </row>
    <row r="8" spans="1:35" ht="13.5" customHeight="1" x14ac:dyDescent="0.25">
      <c r="A8" s="49" t="s">
        <v>70</v>
      </c>
      <c r="B8" s="50" t="s">
        <v>71</v>
      </c>
      <c r="C8" s="51">
        <v>2</v>
      </c>
      <c r="D8" s="52">
        <v>25</v>
      </c>
      <c r="E8" s="53" t="s">
        <v>72</v>
      </c>
      <c r="F8" s="54">
        <v>2</v>
      </c>
      <c r="G8" s="54">
        <v>25</v>
      </c>
      <c r="H8" s="54" t="s">
        <v>73</v>
      </c>
      <c r="I8" s="55"/>
      <c r="J8" s="56"/>
      <c r="K8" s="56"/>
      <c r="L8" s="51"/>
      <c r="M8" s="56"/>
      <c r="N8" s="56"/>
      <c r="O8" s="51"/>
      <c r="P8" s="56"/>
      <c r="Q8" s="56"/>
      <c r="R8" s="57"/>
      <c r="S8" s="56"/>
      <c r="T8" s="56"/>
      <c r="U8" s="51"/>
      <c r="V8" s="56"/>
      <c r="W8" s="56"/>
      <c r="X8" s="51"/>
      <c r="Y8" s="56"/>
      <c r="Z8" s="56"/>
      <c r="AA8" s="58">
        <v>4</v>
      </c>
      <c r="AB8" s="58">
        <f>SUM(D8,J9,J8,M8,P8,S8,V8,Y8)</f>
        <v>55</v>
      </c>
      <c r="AC8" s="396"/>
      <c r="AE8" s="37" t="s">
        <v>77</v>
      </c>
      <c r="AF8" s="38">
        <f>AA37</f>
        <v>33</v>
      </c>
      <c r="AG8" s="7"/>
      <c r="AH8" s="39" t="s">
        <v>78</v>
      </c>
      <c r="AI8" s="38">
        <f>SUM(I8:I81)</f>
        <v>30</v>
      </c>
    </row>
    <row r="9" spans="1:35" ht="13.5" customHeight="1" x14ac:dyDescent="0.25">
      <c r="A9" s="49" t="s">
        <v>79</v>
      </c>
      <c r="B9" s="50" t="s">
        <v>71</v>
      </c>
      <c r="C9" s="60"/>
      <c r="D9" s="61"/>
      <c r="E9" s="62"/>
      <c r="F9" s="63"/>
      <c r="G9" s="63"/>
      <c r="H9" s="63"/>
      <c r="I9" s="55">
        <v>3</v>
      </c>
      <c r="J9" s="53">
        <v>30</v>
      </c>
      <c r="K9" s="53" t="s">
        <v>72</v>
      </c>
      <c r="L9" s="51"/>
      <c r="M9" s="56"/>
      <c r="N9" s="56"/>
      <c r="O9" s="51"/>
      <c r="P9" s="56"/>
      <c r="Q9" s="56"/>
      <c r="R9" s="57"/>
      <c r="S9" s="56"/>
      <c r="T9" s="56"/>
      <c r="U9" s="51"/>
      <c r="V9" s="56"/>
      <c r="W9" s="56"/>
      <c r="X9" s="51"/>
      <c r="Y9" s="56"/>
      <c r="Z9" s="56"/>
      <c r="AA9" s="58">
        <v>3</v>
      </c>
      <c r="AB9" s="58">
        <v>30</v>
      </c>
      <c r="AC9" s="396"/>
      <c r="AE9" s="37" t="s">
        <v>81</v>
      </c>
      <c r="AF9" s="65">
        <f>AA57</f>
        <v>90</v>
      </c>
      <c r="AG9" s="7"/>
      <c r="AH9" s="39" t="s">
        <v>82</v>
      </c>
      <c r="AI9" s="38">
        <f>SUM(L8:L81)</f>
        <v>30</v>
      </c>
    </row>
    <row r="10" spans="1:35" ht="13.5" customHeight="1" x14ac:dyDescent="0.3">
      <c r="A10" s="49" t="s">
        <v>83</v>
      </c>
      <c r="B10" s="66" t="s">
        <v>71</v>
      </c>
      <c r="C10" s="67"/>
      <c r="D10" s="56"/>
      <c r="E10" s="56"/>
      <c r="F10" s="55">
        <v>2</v>
      </c>
      <c r="G10" s="53">
        <v>20</v>
      </c>
      <c r="H10" s="53" t="s">
        <v>72</v>
      </c>
      <c r="I10" s="51">
        <v>3</v>
      </c>
      <c r="J10" s="56">
        <v>30</v>
      </c>
      <c r="K10" s="56" t="s">
        <v>73</v>
      </c>
      <c r="L10" s="51"/>
      <c r="M10" s="56"/>
      <c r="N10" s="56"/>
      <c r="O10" s="51"/>
      <c r="P10" s="56"/>
      <c r="Q10" s="56"/>
      <c r="R10" s="57"/>
      <c r="S10" s="56"/>
      <c r="T10" s="56"/>
      <c r="U10" s="51"/>
      <c r="V10" s="56"/>
      <c r="W10" s="56"/>
      <c r="X10" s="51"/>
      <c r="Y10" s="56"/>
      <c r="Z10" s="56"/>
      <c r="AA10" s="58">
        <f t="shared" ref="AA10:AB10" si="0">SUM(C10,F10,I10,L10,O10,R10,U10,X10)</f>
        <v>5</v>
      </c>
      <c r="AB10" s="58">
        <f t="shared" si="0"/>
        <v>50</v>
      </c>
      <c r="AC10" s="127" t="s">
        <v>85</v>
      </c>
      <c r="AE10" s="68" t="s">
        <v>86</v>
      </c>
      <c r="AF10" s="76">
        <f>AA64</f>
        <v>9</v>
      </c>
      <c r="AG10" s="7"/>
      <c r="AH10" s="69" t="s">
        <v>87</v>
      </c>
      <c r="AI10" s="38">
        <f>SUM(O8:O81)</f>
        <v>30</v>
      </c>
    </row>
    <row r="11" spans="1:35" ht="15" customHeight="1" x14ac:dyDescent="0.25">
      <c r="A11" s="40" t="s">
        <v>88</v>
      </c>
      <c r="B11" s="70"/>
      <c r="C11" s="71"/>
      <c r="D11" s="43"/>
      <c r="E11" s="43"/>
      <c r="F11" s="72"/>
      <c r="G11" s="73"/>
      <c r="H11" s="73"/>
      <c r="I11" s="74"/>
      <c r="J11" s="43"/>
      <c r="K11" s="43"/>
      <c r="L11" s="45"/>
      <c r="M11" s="43"/>
      <c r="N11" s="43"/>
      <c r="O11" s="45"/>
      <c r="P11" s="43"/>
      <c r="Q11" s="43"/>
      <c r="R11" s="47"/>
      <c r="S11" s="43"/>
      <c r="T11" s="43"/>
      <c r="U11" s="45"/>
      <c r="V11" s="43"/>
      <c r="W11" s="43"/>
      <c r="X11" s="45"/>
      <c r="Y11" s="43"/>
      <c r="Z11" s="43"/>
      <c r="AA11" s="48"/>
      <c r="AB11" s="48"/>
      <c r="AC11" s="414" t="s">
        <v>67</v>
      </c>
      <c r="AE11" s="69" t="s">
        <v>89</v>
      </c>
      <c r="AF11" s="83">
        <f>AA71</f>
        <v>39</v>
      </c>
      <c r="AG11" s="7"/>
      <c r="AH11" s="39" t="s">
        <v>90</v>
      </c>
      <c r="AI11" s="38">
        <f>SUM(R8:R81)</f>
        <v>30</v>
      </c>
    </row>
    <row r="12" spans="1:35" ht="13.5" customHeight="1" x14ac:dyDescent="0.25">
      <c r="A12" s="77" t="s">
        <v>91</v>
      </c>
      <c r="B12" s="50" t="s">
        <v>71</v>
      </c>
      <c r="C12" s="60">
        <v>2</v>
      </c>
      <c r="D12" s="61">
        <v>30</v>
      </c>
      <c r="E12" s="79" t="s">
        <v>73</v>
      </c>
      <c r="F12" s="63"/>
      <c r="G12" s="63"/>
      <c r="H12" s="63"/>
      <c r="I12" s="51"/>
      <c r="J12" s="80"/>
      <c r="K12" s="56"/>
      <c r="L12" s="51"/>
      <c r="M12" s="56"/>
      <c r="N12" s="56"/>
      <c r="O12" s="51"/>
      <c r="P12" s="56"/>
      <c r="Q12" s="56"/>
      <c r="R12" s="57"/>
      <c r="S12" s="56"/>
      <c r="T12" s="56"/>
      <c r="U12" s="51"/>
      <c r="V12" s="56"/>
      <c r="W12" s="56"/>
      <c r="X12" s="51"/>
      <c r="Y12" s="56"/>
      <c r="Z12" s="56"/>
      <c r="AA12" s="81">
        <v>2</v>
      </c>
      <c r="AB12" s="81">
        <v>30</v>
      </c>
      <c r="AC12" s="396"/>
      <c r="AD12" s="3"/>
      <c r="AE12" s="82" t="s">
        <v>93</v>
      </c>
      <c r="AF12" s="89">
        <f>AA82</f>
        <v>18</v>
      </c>
      <c r="AG12" s="7"/>
      <c r="AH12" s="39" t="s">
        <v>94</v>
      </c>
      <c r="AI12" s="38">
        <f>SUM(U8:U81)</f>
        <v>30</v>
      </c>
    </row>
    <row r="13" spans="1:35" ht="13.5" customHeight="1" x14ac:dyDescent="0.25">
      <c r="A13" s="77" t="s">
        <v>209</v>
      </c>
      <c r="B13" s="66" t="s">
        <v>71</v>
      </c>
      <c r="C13" s="51">
        <v>1</v>
      </c>
      <c r="D13" s="56">
        <v>30</v>
      </c>
      <c r="E13" s="56" t="s">
        <v>72</v>
      </c>
      <c r="F13" s="63">
        <v>1</v>
      </c>
      <c r="G13" s="63">
        <v>30</v>
      </c>
      <c r="H13" s="63" t="s">
        <v>72</v>
      </c>
      <c r="I13" s="286"/>
      <c r="J13" s="80"/>
      <c r="K13" s="56"/>
      <c r="L13" s="51"/>
      <c r="M13" s="56"/>
      <c r="N13" s="56"/>
      <c r="O13" s="51"/>
      <c r="P13" s="56"/>
      <c r="Q13" s="56"/>
      <c r="R13" s="57"/>
      <c r="S13" s="56"/>
      <c r="T13" s="56"/>
      <c r="U13" s="51"/>
      <c r="V13" s="56"/>
      <c r="W13" s="56"/>
      <c r="X13" s="51"/>
      <c r="Y13" s="56"/>
      <c r="Z13" s="56"/>
      <c r="AA13" s="81">
        <v>2</v>
      </c>
      <c r="AB13" s="81">
        <v>60</v>
      </c>
      <c r="AC13" s="396"/>
      <c r="AE13" s="5" t="s">
        <v>98</v>
      </c>
      <c r="AF13" s="273">
        <f>SUM(AF6:AF12)</f>
        <v>240</v>
      </c>
      <c r="AH13" s="69" t="s">
        <v>99</v>
      </c>
      <c r="AI13" s="89">
        <f>SUM(X8:X81)</f>
        <v>30</v>
      </c>
    </row>
    <row r="14" spans="1:35" ht="13.5" customHeight="1" x14ac:dyDescent="0.3">
      <c r="A14" s="77" t="s">
        <v>96</v>
      </c>
      <c r="B14" s="66" t="s">
        <v>71</v>
      </c>
      <c r="C14" s="63"/>
      <c r="D14" s="63"/>
      <c r="E14" s="287"/>
      <c r="F14" s="51"/>
      <c r="G14" s="56"/>
      <c r="H14" s="56"/>
      <c r="I14" s="288"/>
      <c r="J14" s="56"/>
      <c r="K14" s="56"/>
      <c r="L14" s="51">
        <v>2</v>
      </c>
      <c r="M14" s="56">
        <v>20</v>
      </c>
      <c r="N14" s="56" t="s">
        <v>72</v>
      </c>
      <c r="O14" s="51"/>
      <c r="P14" s="56"/>
      <c r="Q14" s="56"/>
      <c r="R14" s="57"/>
      <c r="S14" s="56"/>
      <c r="T14" s="56"/>
      <c r="U14" s="51"/>
      <c r="V14" s="56"/>
      <c r="W14" s="56"/>
      <c r="X14" s="51"/>
      <c r="Y14" s="56"/>
      <c r="Z14" s="56"/>
      <c r="AA14" s="58">
        <f t="shared" ref="AA14:AB14" si="1">L14</f>
        <v>2</v>
      </c>
      <c r="AB14" s="58">
        <f t="shared" si="1"/>
        <v>20</v>
      </c>
      <c r="AC14" s="396"/>
      <c r="AE14" s="98"/>
      <c r="AF14" s="95"/>
      <c r="AG14" s="95"/>
      <c r="AH14" s="94" t="s">
        <v>101</v>
      </c>
      <c r="AI14" s="5">
        <f>SUM(AI6:AI13)</f>
        <v>240</v>
      </c>
    </row>
    <row r="15" spans="1:35" ht="13.5" customHeight="1" x14ac:dyDescent="0.3">
      <c r="A15" s="40" t="s">
        <v>100</v>
      </c>
      <c r="B15" s="90"/>
      <c r="C15" s="45"/>
      <c r="D15" s="43"/>
      <c r="E15" s="91"/>
      <c r="F15" s="45"/>
      <c r="G15" s="43"/>
      <c r="H15" s="43"/>
      <c r="I15" s="92"/>
      <c r="J15" s="43"/>
      <c r="K15" s="43"/>
      <c r="L15" s="45"/>
      <c r="M15" s="43"/>
      <c r="N15" s="43"/>
      <c r="O15" s="45"/>
      <c r="P15" s="43"/>
      <c r="Q15" s="43"/>
      <c r="R15" s="47"/>
      <c r="S15" s="43"/>
      <c r="T15" s="43"/>
      <c r="U15" s="45"/>
      <c r="V15" s="43"/>
      <c r="W15" s="43"/>
      <c r="X15" s="45"/>
      <c r="Y15" s="43"/>
      <c r="Z15" s="43"/>
      <c r="AA15" s="48"/>
      <c r="AB15" s="48"/>
      <c r="AC15" s="396"/>
      <c r="AD15" s="3"/>
      <c r="AE15" s="98"/>
      <c r="AF15" s="95"/>
      <c r="AG15" s="95"/>
      <c r="AH15" s="95"/>
      <c r="AI15" s="95"/>
    </row>
    <row r="16" spans="1:35" ht="13.5" customHeight="1" x14ac:dyDescent="0.3">
      <c r="A16" s="49" t="s">
        <v>102</v>
      </c>
      <c r="B16" s="96" t="s">
        <v>71</v>
      </c>
      <c r="C16" s="60">
        <v>2</v>
      </c>
      <c r="D16" s="61">
        <v>20</v>
      </c>
      <c r="E16" s="61" t="s">
        <v>72</v>
      </c>
      <c r="F16" s="97"/>
      <c r="G16" s="53"/>
      <c r="H16" s="53"/>
      <c r="I16" s="51"/>
      <c r="J16" s="56"/>
      <c r="K16" s="56"/>
      <c r="L16" s="51"/>
      <c r="M16" s="56"/>
      <c r="N16" s="56"/>
      <c r="O16" s="51"/>
      <c r="P16" s="56"/>
      <c r="Q16" s="56"/>
      <c r="R16" s="57"/>
      <c r="S16" s="56"/>
      <c r="T16" s="56"/>
      <c r="U16" s="51"/>
      <c r="V16" s="56"/>
      <c r="W16" s="56"/>
      <c r="X16" s="51"/>
      <c r="Y16" s="56"/>
      <c r="Z16" s="56"/>
      <c r="AA16" s="81">
        <v>2</v>
      </c>
      <c r="AB16" s="81">
        <v>20</v>
      </c>
      <c r="AC16" s="396"/>
      <c r="AE16" s="95"/>
      <c r="AF16" s="95"/>
      <c r="AG16" s="95"/>
      <c r="AH16" s="95"/>
      <c r="AI16" s="95"/>
    </row>
    <row r="17" spans="1:35" ht="13.5" customHeight="1" x14ac:dyDescent="0.25">
      <c r="A17" s="49" t="s">
        <v>104</v>
      </c>
      <c r="B17" s="99" t="s">
        <v>71</v>
      </c>
      <c r="C17" s="63"/>
      <c r="D17" s="63"/>
      <c r="E17" s="63"/>
      <c r="F17" s="100">
        <v>3</v>
      </c>
      <c r="G17" s="56">
        <v>30</v>
      </c>
      <c r="H17" s="56" t="s">
        <v>73</v>
      </c>
      <c r="I17" s="51"/>
      <c r="J17" s="56"/>
      <c r="K17" s="56"/>
      <c r="L17" s="51"/>
      <c r="M17" s="56"/>
      <c r="N17" s="56"/>
      <c r="O17" s="51"/>
      <c r="P17" s="56"/>
      <c r="Q17" s="56"/>
      <c r="R17" s="57"/>
      <c r="S17" s="56"/>
      <c r="T17" s="56"/>
      <c r="U17" s="51"/>
      <c r="V17" s="56"/>
      <c r="W17" s="56"/>
      <c r="X17" s="51"/>
      <c r="Y17" s="56"/>
      <c r="Z17" s="56"/>
      <c r="AA17" s="81">
        <v>3</v>
      </c>
      <c r="AB17" s="81">
        <v>30</v>
      </c>
      <c r="AC17" s="396"/>
      <c r="AE17" s="415"/>
    </row>
    <row r="18" spans="1:35" ht="13.5" customHeight="1" x14ac:dyDescent="0.25">
      <c r="A18" s="49" t="s">
        <v>100</v>
      </c>
      <c r="B18" s="96" t="s">
        <v>71</v>
      </c>
      <c r="C18" s="97"/>
      <c r="D18" s="53"/>
      <c r="E18" s="53"/>
      <c r="F18" s="51"/>
      <c r="G18" s="56"/>
      <c r="H18" s="56"/>
      <c r="I18" s="51">
        <v>4</v>
      </c>
      <c r="J18" s="56">
        <v>40</v>
      </c>
      <c r="K18" s="56" t="s">
        <v>73</v>
      </c>
      <c r="L18" s="51"/>
      <c r="M18" s="56"/>
      <c r="N18" s="56"/>
      <c r="O18" s="51"/>
      <c r="P18" s="56"/>
      <c r="Q18" s="56"/>
      <c r="R18" s="57"/>
      <c r="S18" s="56"/>
      <c r="T18" s="56"/>
      <c r="U18" s="51"/>
      <c r="V18" s="56"/>
      <c r="W18" s="56"/>
      <c r="X18" s="51"/>
      <c r="Y18" s="56"/>
      <c r="Z18" s="56"/>
      <c r="AA18" s="81">
        <f t="shared" ref="AA18:AB18" si="2">I18</f>
        <v>4</v>
      </c>
      <c r="AB18" s="81">
        <f t="shared" si="2"/>
        <v>40</v>
      </c>
      <c r="AC18" s="396"/>
      <c r="AE18" s="394"/>
    </row>
    <row r="19" spans="1:35" ht="13.5" customHeight="1" x14ac:dyDescent="0.25">
      <c r="A19" s="59" t="s">
        <v>107</v>
      </c>
      <c r="B19" s="96" t="s">
        <v>71</v>
      </c>
      <c r="C19" s="51"/>
      <c r="D19" s="56"/>
      <c r="E19" s="102"/>
      <c r="F19" s="63"/>
      <c r="G19" s="63"/>
      <c r="H19" s="63"/>
      <c r="I19" s="63"/>
      <c r="J19" s="103"/>
      <c r="K19" s="63"/>
      <c r="L19" s="51">
        <v>3</v>
      </c>
      <c r="M19" s="56">
        <v>30</v>
      </c>
      <c r="N19" s="102" t="s">
        <v>72</v>
      </c>
      <c r="O19" s="51"/>
      <c r="P19" s="56"/>
      <c r="Q19" s="56"/>
      <c r="R19" s="57"/>
      <c r="S19" s="56"/>
      <c r="T19" s="56"/>
      <c r="U19" s="51"/>
      <c r="V19" s="56"/>
      <c r="W19" s="56"/>
      <c r="X19" s="51"/>
      <c r="Y19" s="56"/>
      <c r="Z19" s="56"/>
      <c r="AA19" s="81">
        <v>3</v>
      </c>
      <c r="AB19" s="81">
        <v>30</v>
      </c>
      <c r="AC19" s="398"/>
      <c r="AE19" s="289"/>
      <c r="AF19" s="289"/>
      <c r="AG19" s="7"/>
      <c r="AH19" s="289"/>
      <c r="AI19" s="289"/>
    </row>
    <row r="20" spans="1:35" ht="13.5" customHeight="1" x14ac:dyDescent="0.3"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 t="s">
        <v>101</v>
      </c>
      <c r="Z20" s="105"/>
      <c r="AA20" s="106">
        <f t="shared" ref="AA20:AB20" si="3">SUM(AA8:AA19)</f>
        <v>30</v>
      </c>
      <c r="AB20" s="106">
        <f t="shared" si="3"/>
        <v>365</v>
      </c>
      <c r="AE20" s="7"/>
      <c r="AF20" s="101"/>
      <c r="AG20" s="7"/>
      <c r="AH20" s="7"/>
      <c r="AI20" s="101"/>
    </row>
    <row r="21" spans="1:35" ht="13.5" customHeight="1" x14ac:dyDescent="0.25">
      <c r="AE21" s="3"/>
      <c r="AF21" s="101"/>
      <c r="AG21" s="7"/>
      <c r="AI21" s="290"/>
    </row>
    <row r="22" spans="1:35" ht="13.5" customHeight="1" x14ac:dyDescent="0.3">
      <c r="A22" s="8" t="s">
        <v>109</v>
      </c>
      <c r="B22" s="9" t="s">
        <v>34</v>
      </c>
      <c r="C22" s="10" t="s">
        <v>35</v>
      </c>
      <c r="D22" s="10" t="s">
        <v>36</v>
      </c>
      <c r="E22" s="107" t="s">
        <v>37</v>
      </c>
      <c r="F22" s="108" t="s">
        <v>38</v>
      </c>
      <c r="G22" s="108" t="s">
        <v>39</v>
      </c>
      <c r="H22" s="109" t="s">
        <v>40</v>
      </c>
      <c r="I22" s="110" t="s">
        <v>41</v>
      </c>
      <c r="J22" s="110" t="s">
        <v>42</v>
      </c>
      <c r="K22" s="18" t="s">
        <v>43</v>
      </c>
      <c r="L22" s="19" t="s">
        <v>44</v>
      </c>
      <c r="M22" s="20" t="s">
        <v>45</v>
      </c>
      <c r="N22" s="21" t="s">
        <v>46</v>
      </c>
      <c r="O22" s="22" t="s">
        <v>47</v>
      </c>
      <c r="P22" s="22" t="s">
        <v>48</v>
      </c>
      <c r="Q22" s="24" t="s">
        <v>49</v>
      </c>
      <c r="R22" s="25" t="s">
        <v>50</v>
      </c>
      <c r="S22" s="111" t="s">
        <v>51</v>
      </c>
      <c r="T22" s="27" t="s">
        <v>52</v>
      </c>
      <c r="U22" s="28" t="s">
        <v>53</v>
      </c>
      <c r="V22" s="28" t="s">
        <v>54</v>
      </c>
      <c r="W22" s="30" t="s">
        <v>55</v>
      </c>
      <c r="X22" s="31" t="s">
        <v>56</v>
      </c>
      <c r="Y22" s="32" t="s">
        <v>57</v>
      </c>
      <c r="Z22" s="33" t="s">
        <v>58</v>
      </c>
      <c r="AA22" s="34" t="s">
        <v>59</v>
      </c>
      <c r="AB22" s="34" t="s">
        <v>60</v>
      </c>
      <c r="AC22" s="35" t="s">
        <v>474</v>
      </c>
      <c r="AE22" s="7"/>
      <c r="AF22" s="101"/>
      <c r="AG22" s="7"/>
      <c r="AH22" s="7"/>
      <c r="AI22" s="101"/>
    </row>
    <row r="23" spans="1:35" ht="13.5" customHeight="1" x14ac:dyDescent="0.3">
      <c r="A23" s="97" t="s">
        <v>110</v>
      </c>
      <c r="B23" s="113" t="s">
        <v>71</v>
      </c>
      <c r="C23" s="114">
        <v>6</v>
      </c>
      <c r="D23" s="115">
        <v>60</v>
      </c>
      <c r="E23" s="115" t="s">
        <v>73</v>
      </c>
      <c r="F23" s="116">
        <v>6</v>
      </c>
      <c r="G23" s="115">
        <v>60</v>
      </c>
      <c r="H23" s="115" t="s">
        <v>73</v>
      </c>
      <c r="I23" s="116"/>
      <c r="J23" s="115"/>
      <c r="K23" s="115"/>
      <c r="L23" s="116"/>
      <c r="M23" s="115"/>
      <c r="N23" s="115"/>
      <c r="O23" s="116"/>
      <c r="P23" s="115"/>
      <c r="Q23" s="115"/>
      <c r="R23" s="116"/>
      <c r="S23" s="115"/>
      <c r="T23" s="115"/>
      <c r="U23" s="116"/>
      <c r="V23" s="115"/>
      <c r="W23" s="115"/>
      <c r="X23" s="116"/>
      <c r="Y23" s="115"/>
      <c r="Z23" s="115"/>
      <c r="AA23" s="117">
        <f t="shared" ref="AA23:AB23" si="4">SUM(C23,F23,I23,L23,O23,R23,U23,X23)</f>
        <v>12</v>
      </c>
      <c r="AB23" s="117">
        <f t="shared" si="4"/>
        <v>120</v>
      </c>
      <c r="AC23" s="402" t="s">
        <v>85</v>
      </c>
      <c r="AE23" s="7"/>
      <c r="AF23" s="101"/>
      <c r="AG23" s="7"/>
      <c r="AH23" s="7"/>
      <c r="AI23" s="101"/>
    </row>
    <row r="24" spans="1:35" ht="13.5" customHeight="1" x14ac:dyDescent="0.3">
      <c r="A24" s="120" t="s">
        <v>112</v>
      </c>
      <c r="B24" s="113" t="s">
        <v>71</v>
      </c>
      <c r="C24" s="114"/>
      <c r="D24" s="115"/>
      <c r="E24" s="115"/>
      <c r="F24" s="116"/>
      <c r="G24" s="115"/>
      <c r="H24" s="115"/>
      <c r="I24" s="116"/>
      <c r="J24" s="115"/>
      <c r="K24" s="115"/>
      <c r="L24" s="116"/>
      <c r="M24" s="115"/>
      <c r="N24" s="115"/>
      <c r="O24" s="116">
        <v>3</v>
      </c>
      <c r="P24" s="115">
        <v>20</v>
      </c>
      <c r="Q24" s="115" t="s">
        <v>72</v>
      </c>
      <c r="R24" s="116"/>
      <c r="S24" s="115"/>
      <c r="T24" s="115"/>
      <c r="U24" s="116"/>
      <c r="V24" s="115"/>
      <c r="W24" s="115"/>
      <c r="X24" s="116"/>
      <c r="Y24" s="115"/>
      <c r="Z24" s="115"/>
      <c r="AA24" s="117">
        <f t="shared" ref="AA24:AB24" si="5">SUM(C24,F24,I24,L24,O24,R24,U24,X24)</f>
        <v>3</v>
      </c>
      <c r="AB24" s="117">
        <f t="shared" si="5"/>
        <v>20</v>
      </c>
      <c r="AC24" s="396"/>
      <c r="AE24" s="7"/>
      <c r="AF24" s="291"/>
      <c r="AG24" s="7"/>
      <c r="AH24" s="3"/>
      <c r="AI24" s="101"/>
    </row>
    <row r="25" spans="1:35" ht="57.75" customHeight="1" x14ac:dyDescent="0.3">
      <c r="A25" s="49" t="s">
        <v>114</v>
      </c>
      <c r="B25" s="122" t="s">
        <v>115</v>
      </c>
      <c r="C25" s="123"/>
      <c r="D25" s="124"/>
      <c r="E25" s="124"/>
      <c r="F25" s="123"/>
      <c r="G25" s="124"/>
      <c r="H25" s="115"/>
      <c r="I25" s="125">
        <v>3</v>
      </c>
      <c r="J25" s="126">
        <v>26</v>
      </c>
      <c r="K25" s="126" t="s">
        <v>73</v>
      </c>
      <c r="L25" s="125"/>
      <c r="M25" s="126"/>
      <c r="N25" s="126"/>
      <c r="O25" s="116"/>
      <c r="P25" s="115"/>
      <c r="Q25" s="115"/>
      <c r="R25" s="116"/>
      <c r="S25" s="115"/>
      <c r="T25" s="115"/>
      <c r="U25" s="116"/>
      <c r="V25" s="115"/>
      <c r="W25" s="115"/>
      <c r="X25" s="116"/>
      <c r="Y25" s="115"/>
      <c r="Z25" s="115"/>
      <c r="AA25" s="117">
        <f t="shared" ref="AA25:AB25" si="6">SUM(C25,F25,I25,L25,O25,R25,U25,X25)</f>
        <v>3</v>
      </c>
      <c r="AB25" s="117">
        <f t="shared" si="6"/>
        <v>26</v>
      </c>
      <c r="AC25" s="396"/>
      <c r="AE25" s="3"/>
      <c r="AF25" s="292"/>
      <c r="AG25" s="7"/>
      <c r="AH25" s="7"/>
      <c r="AI25" s="101"/>
    </row>
    <row r="26" spans="1:35" ht="60" customHeight="1" x14ac:dyDescent="0.3">
      <c r="A26" s="127" t="s">
        <v>182</v>
      </c>
      <c r="B26" s="122" t="s">
        <v>118</v>
      </c>
      <c r="C26" s="123"/>
      <c r="D26" s="124"/>
      <c r="E26" s="124"/>
      <c r="F26" s="123"/>
      <c r="G26" s="124"/>
      <c r="H26" s="115"/>
      <c r="I26" s="125"/>
      <c r="J26" s="126"/>
      <c r="K26" s="126"/>
      <c r="L26" s="125"/>
      <c r="M26" s="126"/>
      <c r="N26" s="126"/>
      <c r="O26" s="116"/>
      <c r="P26" s="115"/>
      <c r="Q26" s="115"/>
      <c r="R26" s="114">
        <v>3</v>
      </c>
      <c r="S26" s="115">
        <v>16</v>
      </c>
      <c r="T26" s="115" t="s">
        <v>73</v>
      </c>
      <c r="U26" s="116"/>
      <c r="V26" s="115"/>
      <c r="W26" s="115"/>
      <c r="X26" s="116"/>
      <c r="Y26" s="115"/>
      <c r="Z26" s="115"/>
      <c r="AA26" s="117">
        <f t="shared" ref="AA26:AB26" si="7">SUM(C26,F26,I26,L26,O26,R26,U26,X26)</f>
        <v>3</v>
      </c>
      <c r="AB26" s="117">
        <f t="shared" si="7"/>
        <v>16</v>
      </c>
      <c r="AC26" s="398"/>
      <c r="AE26" s="293"/>
      <c r="AF26" s="290"/>
      <c r="AG26" s="7"/>
      <c r="AH26" s="7"/>
      <c r="AI26" s="101"/>
    </row>
    <row r="27" spans="1:35" ht="13.5" customHeight="1" x14ac:dyDescent="0.3">
      <c r="M27" s="104"/>
      <c r="N27" s="104"/>
      <c r="O27" s="129"/>
      <c r="P27" s="104"/>
      <c r="Q27" s="104"/>
      <c r="R27" s="129"/>
      <c r="S27" s="104"/>
      <c r="T27" s="104"/>
      <c r="U27" s="129"/>
      <c r="V27" s="104"/>
      <c r="W27" s="104"/>
      <c r="X27" s="129"/>
      <c r="Y27" s="130" t="s">
        <v>101</v>
      </c>
      <c r="Z27" s="130"/>
      <c r="AA27" s="131">
        <f t="shared" ref="AA27:AB27" si="8">SUM(AA23:AA26)</f>
        <v>21</v>
      </c>
      <c r="AB27" s="131">
        <f t="shared" si="8"/>
        <v>182</v>
      </c>
      <c r="AC27" s="104"/>
      <c r="AE27" s="289"/>
      <c r="AF27" s="2"/>
      <c r="AH27" s="3"/>
      <c r="AI27" s="290"/>
    </row>
    <row r="28" spans="1:35" ht="13.5" customHeight="1" x14ac:dyDescent="0.3">
      <c r="M28" s="156"/>
      <c r="N28" s="156"/>
      <c r="Y28" s="160"/>
      <c r="Z28" s="160"/>
      <c r="AA28" s="161"/>
      <c r="AB28" s="161"/>
      <c r="AE28" s="98"/>
      <c r="AF28" s="95"/>
      <c r="AG28" s="95"/>
      <c r="AH28" s="294"/>
      <c r="AI28" s="289"/>
    </row>
    <row r="29" spans="1:35" ht="13.5" customHeight="1" x14ac:dyDescent="0.25"/>
    <row r="30" spans="1:35" ht="13.5" customHeight="1" x14ac:dyDescent="0.25"/>
    <row r="31" spans="1:35" ht="13.5" customHeight="1" x14ac:dyDescent="0.3">
      <c r="A31" s="8" t="s">
        <v>217</v>
      </c>
      <c r="B31" s="9" t="s">
        <v>34</v>
      </c>
      <c r="C31" s="10" t="s">
        <v>35</v>
      </c>
      <c r="D31" s="10" t="s">
        <v>36</v>
      </c>
      <c r="E31" s="107" t="s">
        <v>37</v>
      </c>
      <c r="F31" s="108" t="s">
        <v>38</v>
      </c>
      <c r="G31" s="108" t="s">
        <v>39</v>
      </c>
      <c r="H31" s="109" t="s">
        <v>40</v>
      </c>
      <c r="I31" s="110" t="s">
        <v>41</v>
      </c>
      <c r="J31" s="110" t="s">
        <v>42</v>
      </c>
      <c r="K31" s="18" t="s">
        <v>43</v>
      </c>
      <c r="L31" s="19" t="s">
        <v>44</v>
      </c>
      <c r="M31" s="20" t="s">
        <v>45</v>
      </c>
      <c r="N31" s="21" t="s">
        <v>46</v>
      </c>
      <c r="O31" s="22" t="s">
        <v>47</v>
      </c>
      <c r="P31" s="22" t="s">
        <v>48</v>
      </c>
      <c r="Q31" s="24" t="s">
        <v>49</v>
      </c>
      <c r="R31" s="25" t="s">
        <v>50</v>
      </c>
      <c r="S31" s="111" t="s">
        <v>51</v>
      </c>
      <c r="T31" s="27" t="s">
        <v>52</v>
      </c>
      <c r="U31" s="28" t="s">
        <v>53</v>
      </c>
      <c r="V31" s="28" t="s">
        <v>54</v>
      </c>
      <c r="W31" s="30" t="s">
        <v>55</v>
      </c>
      <c r="X31" s="31" t="s">
        <v>56</v>
      </c>
      <c r="Y31" s="32" t="s">
        <v>57</v>
      </c>
      <c r="Z31" s="33" t="s">
        <v>58</v>
      </c>
      <c r="AA31" s="34" t="s">
        <v>59</v>
      </c>
      <c r="AB31" s="34" t="s">
        <v>60</v>
      </c>
      <c r="AC31" s="35" t="s">
        <v>474</v>
      </c>
    </row>
    <row r="32" spans="1:35" ht="13.5" customHeight="1" x14ac:dyDescent="0.3">
      <c r="A32" s="123" t="s">
        <v>122</v>
      </c>
      <c r="B32" s="141" t="s">
        <v>71</v>
      </c>
      <c r="C32" s="123"/>
      <c r="D32" s="124"/>
      <c r="E32" s="124"/>
      <c r="F32" s="123"/>
      <c r="G32" s="124"/>
      <c r="H32" s="124"/>
      <c r="I32" s="123"/>
      <c r="J32" s="124"/>
      <c r="K32" s="124"/>
      <c r="L32" s="123"/>
      <c r="M32" s="124"/>
      <c r="N32" s="124"/>
      <c r="O32" s="123">
        <v>2</v>
      </c>
      <c r="P32" s="124">
        <v>20</v>
      </c>
      <c r="Q32" s="124" t="s">
        <v>72</v>
      </c>
      <c r="R32" s="142"/>
      <c r="S32" s="124"/>
      <c r="T32" s="124"/>
      <c r="U32" s="123"/>
      <c r="V32" s="124"/>
      <c r="W32" s="124"/>
      <c r="X32" s="123"/>
      <c r="Y32" s="124"/>
      <c r="Z32" s="124"/>
      <c r="AA32" s="143">
        <f t="shared" ref="AA32:AB32" si="9">SUM(C32,F32,I32,L32,O32,R32,U32,X32)</f>
        <v>2</v>
      </c>
      <c r="AB32" s="143">
        <f t="shared" si="9"/>
        <v>20</v>
      </c>
      <c r="AC32" s="69" t="s">
        <v>85</v>
      </c>
    </row>
    <row r="33" spans="1:29" ht="13.5" customHeight="1" x14ac:dyDescent="0.3">
      <c r="A33" s="49" t="s">
        <v>288</v>
      </c>
      <c r="B33" s="141" t="s">
        <v>71</v>
      </c>
      <c r="C33" s="123">
        <v>2</v>
      </c>
      <c r="D33" s="124">
        <v>20</v>
      </c>
      <c r="E33" s="124" t="s">
        <v>72</v>
      </c>
      <c r="F33" s="123">
        <v>2</v>
      </c>
      <c r="G33" s="124">
        <v>20</v>
      </c>
      <c r="H33" s="124" t="s">
        <v>73</v>
      </c>
      <c r="I33" s="123"/>
      <c r="J33" s="124"/>
      <c r="K33" s="124"/>
      <c r="L33" s="123"/>
      <c r="M33" s="124"/>
      <c r="N33" s="124"/>
      <c r="O33" s="123"/>
      <c r="P33" s="124"/>
      <c r="Q33" s="124"/>
      <c r="R33" s="123"/>
      <c r="S33" s="124"/>
      <c r="T33" s="124"/>
      <c r="U33" s="123"/>
      <c r="V33" s="124"/>
      <c r="W33" s="124"/>
      <c r="X33" s="123"/>
      <c r="Y33" s="124"/>
      <c r="Z33" s="124"/>
      <c r="AA33" s="143">
        <f t="shared" ref="AA33:AB33" si="10">SUM(C33,F33,I33,L33,O33,R33,U33,X33)</f>
        <v>4</v>
      </c>
      <c r="AB33" s="143">
        <f t="shared" si="10"/>
        <v>40</v>
      </c>
      <c r="AC33" s="324" t="s">
        <v>139</v>
      </c>
    </row>
    <row r="34" spans="1:29" ht="13.5" customHeight="1" x14ac:dyDescent="0.3">
      <c r="A34" s="49" t="s">
        <v>289</v>
      </c>
      <c r="B34" s="141" t="s">
        <v>71</v>
      </c>
      <c r="C34" s="123"/>
      <c r="D34" s="124"/>
      <c r="E34" s="124"/>
      <c r="F34" s="123"/>
      <c r="G34" s="124"/>
      <c r="H34" s="124"/>
      <c r="L34" s="123">
        <v>3</v>
      </c>
      <c r="M34" s="124">
        <v>10</v>
      </c>
      <c r="N34" s="124" t="s">
        <v>72</v>
      </c>
      <c r="O34" s="123">
        <v>4</v>
      </c>
      <c r="P34" s="124">
        <v>15</v>
      </c>
      <c r="Q34" s="124" t="s">
        <v>73</v>
      </c>
      <c r="R34" s="123">
        <v>4</v>
      </c>
      <c r="S34" s="124">
        <v>15</v>
      </c>
      <c r="T34" s="124" t="s">
        <v>73</v>
      </c>
      <c r="U34" s="123"/>
      <c r="V34" s="124"/>
      <c r="W34" s="124"/>
      <c r="X34" s="123"/>
      <c r="Y34" s="124"/>
      <c r="Z34" s="124"/>
      <c r="AA34" s="143">
        <f>SUM(C34,F34,L34,O34,R34,U34,X34,I34)</f>
        <v>11</v>
      </c>
      <c r="AB34" s="143">
        <f>SUM(D34,G34,M34,P34,S34,V34,Y34)</f>
        <v>40</v>
      </c>
      <c r="AC34" s="404" t="s">
        <v>267</v>
      </c>
    </row>
    <row r="35" spans="1:29" ht="13.5" customHeight="1" x14ac:dyDescent="0.3">
      <c r="A35" s="49" t="s">
        <v>290</v>
      </c>
      <c r="B35" s="274" t="s">
        <v>71</v>
      </c>
      <c r="C35" s="123"/>
      <c r="D35" s="124"/>
      <c r="E35" s="124"/>
      <c r="F35" s="123"/>
      <c r="G35" s="124"/>
      <c r="H35" s="124"/>
      <c r="I35" s="144"/>
      <c r="J35" s="145"/>
      <c r="K35" s="145"/>
      <c r="L35" s="144"/>
      <c r="M35" s="145"/>
      <c r="N35" s="145"/>
      <c r="O35" s="144"/>
      <c r="P35" s="145"/>
      <c r="Q35" s="145"/>
      <c r="R35" s="144"/>
      <c r="S35" s="145"/>
      <c r="T35" s="145"/>
      <c r="U35" s="123">
        <v>4</v>
      </c>
      <c r="V35" s="124">
        <v>10</v>
      </c>
      <c r="W35" s="124" t="s">
        <v>73</v>
      </c>
      <c r="X35" s="123">
        <v>3</v>
      </c>
      <c r="Y35" s="124">
        <v>10</v>
      </c>
      <c r="Z35" s="124" t="s">
        <v>73</v>
      </c>
      <c r="AA35" s="143">
        <f t="shared" ref="AA35:AB35" si="11">SUM(C35,F35,I35,L35,O35,R35,U35,X35)</f>
        <v>7</v>
      </c>
      <c r="AB35" s="143">
        <f t="shared" si="11"/>
        <v>20</v>
      </c>
      <c r="AC35" s="398"/>
    </row>
    <row r="36" spans="1:29" ht="13.5" customHeight="1" x14ac:dyDescent="0.3">
      <c r="A36" s="49" t="s">
        <v>291</v>
      </c>
      <c r="B36" s="141" t="s">
        <v>71</v>
      </c>
      <c r="C36" s="123"/>
      <c r="D36" s="124"/>
      <c r="E36" s="124"/>
      <c r="F36" s="123"/>
      <c r="G36" s="124"/>
      <c r="H36" s="146"/>
      <c r="I36" s="123">
        <v>3</v>
      </c>
      <c r="J36" s="124">
        <v>20</v>
      </c>
      <c r="K36" s="124" t="s">
        <v>73</v>
      </c>
      <c r="L36" s="142">
        <v>6</v>
      </c>
      <c r="M36" s="124">
        <v>20</v>
      </c>
      <c r="N36" s="124" t="s">
        <v>73</v>
      </c>
      <c r="O36" s="69"/>
      <c r="P36" s="69"/>
      <c r="Q36" s="69"/>
      <c r="R36" s="69"/>
      <c r="S36" s="69"/>
      <c r="T36" s="69"/>
      <c r="U36" s="176"/>
      <c r="V36" s="124"/>
      <c r="W36" s="124"/>
      <c r="X36" s="123"/>
      <c r="Y36" s="124"/>
      <c r="Z36" s="124"/>
      <c r="AA36" s="143">
        <f t="shared" ref="AA36:AB36" si="12">SUM(C36,F36,I36,L36,U36,X36)</f>
        <v>9</v>
      </c>
      <c r="AB36" s="143">
        <f t="shared" si="12"/>
        <v>40</v>
      </c>
      <c r="AC36" s="324" t="s">
        <v>139</v>
      </c>
    </row>
    <row r="37" spans="1:29" ht="13.5" customHeight="1" x14ac:dyDescent="0.3">
      <c r="M37" s="156"/>
      <c r="N37" s="156"/>
      <c r="Y37" s="105" t="s">
        <v>101</v>
      </c>
      <c r="Z37" s="105"/>
      <c r="AA37" s="157">
        <f t="shared" ref="AA37:AB37" si="13">SUM(AA32:AA36)</f>
        <v>33</v>
      </c>
      <c r="AB37" s="157">
        <f t="shared" si="13"/>
        <v>160</v>
      </c>
    </row>
    <row r="38" spans="1:29" ht="13.5" customHeight="1" x14ac:dyDescent="0.3">
      <c r="M38" s="104"/>
      <c r="N38" s="104"/>
      <c r="O38" s="129"/>
      <c r="P38" s="104"/>
      <c r="Q38" s="104"/>
      <c r="R38" s="129"/>
      <c r="S38" s="104"/>
      <c r="T38" s="104"/>
      <c r="U38" s="129"/>
      <c r="V38" s="104"/>
      <c r="W38" s="104"/>
      <c r="X38" s="129"/>
      <c r="Y38" s="160"/>
      <c r="Z38" s="160"/>
      <c r="AA38" s="161"/>
      <c r="AB38" s="161"/>
    </row>
    <row r="39" spans="1:29" ht="13.5" customHeight="1" x14ac:dyDescent="0.3">
      <c r="M39" s="104"/>
      <c r="N39" s="104"/>
      <c r="O39" s="129"/>
      <c r="P39" s="104"/>
      <c r="Q39" s="104"/>
      <c r="R39" s="129"/>
      <c r="S39" s="104"/>
      <c r="T39" s="104"/>
      <c r="U39" s="129"/>
      <c r="V39" s="104"/>
      <c r="W39" s="104"/>
      <c r="X39" s="129"/>
      <c r="Y39" s="160"/>
      <c r="Z39" s="160"/>
      <c r="AA39" s="161"/>
      <c r="AB39" s="161"/>
    </row>
    <row r="40" spans="1:29" ht="13.5" customHeight="1" x14ac:dyDescent="0.3">
      <c r="M40" s="104"/>
      <c r="N40" s="104"/>
      <c r="O40" s="129"/>
      <c r="P40" s="104"/>
      <c r="Q40" s="104"/>
      <c r="R40" s="129"/>
      <c r="S40" s="104"/>
      <c r="T40" s="104"/>
      <c r="U40" s="129"/>
      <c r="V40" s="104"/>
      <c r="W40" s="104"/>
      <c r="X40" s="129"/>
      <c r="Y40" s="160"/>
      <c r="Z40" s="160"/>
      <c r="AA40" s="161"/>
      <c r="AB40" s="161"/>
    </row>
    <row r="41" spans="1:29" ht="55.5" customHeight="1" x14ac:dyDescent="0.3">
      <c r="A41" s="181" t="s">
        <v>292</v>
      </c>
      <c r="B41" s="9" t="s">
        <v>34</v>
      </c>
      <c r="C41" s="257" t="s">
        <v>35</v>
      </c>
      <c r="D41" s="11" t="s">
        <v>36</v>
      </c>
      <c r="E41" s="12" t="s">
        <v>37</v>
      </c>
      <c r="F41" s="13" t="s">
        <v>38</v>
      </c>
      <c r="G41" s="14" t="s">
        <v>39</v>
      </c>
      <c r="H41" s="15" t="s">
        <v>40</v>
      </c>
      <c r="I41" s="16" t="s">
        <v>41</v>
      </c>
      <c r="J41" s="258" t="s">
        <v>42</v>
      </c>
      <c r="K41" s="259" t="s">
        <v>43</v>
      </c>
      <c r="L41" s="260" t="s">
        <v>44</v>
      </c>
      <c r="M41" s="261" t="s">
        <v>45</v>
      </c>
      <c r="N41" s="262" t="s">
        <v>46</v>
      </c>
      <c r="O41" s="263" t="s">
        <v>47</v>
      </c>
      <c r="P41" s="264" t="s">
        <v>48</v>
      </c>
      <c r="Q41" s="265" t="s">
        <v>49</v>
      </c>
      <c r="R41" s="266" t="s">
        <v>50</v>
      </c>
      <c r="S41" s="267" t="s">
        <v>51</v>
      </c>
      <c r="T41" s="301" t="s">
        <v>52</v>
      </c>
      <c r="U41" s="302" t="s">
        <v>53</v>
      </c>
      <c r="V41" s="303" t="s">
        <v>54</v>
      </c>
      <c r="W41" s="304" t="s">
        <v>55</v>
      </c>
      <c r="X41" s="305" t="s">
        <v>56</v>
      </c>
      <c r="Y41" s="306" t="s">
        <v>57</v>
      </c>
      <c r="Z41" s="307" t="s">
        <v>58</v>
      </c>
      <c r="AA41" s="177" t="s">
        <v>59</v>
      </c>
      <c r="AB41" s="177" t="s">
        <v>60</v>
      </c>
      <c r="AC41" s="35" t="s">
        <v>474</v>
      </c>
    </row>
    <row r="42" spans="1:29" ht="21" customHeight="1" x14ac:dyDescent="0.25">
      <c r="A42" s="417" t="s">
        <v>293</v>
      </c>
      <c r="B42" s="418"/>
      <c r="C42" s="418"/>
      <c r="D42" s="418"/>
      <c r="E42" s="419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253"/>
      <c r="AB42" s="253"/>
      <c r="AC42" s="402" t="s">
        <v>476</v>
      </c>
    </row>
    <row r="43" spans="1:29" ht="13.5" customHeight="1" x14ac:dyDescent="0.3">
      <c r="A43" s="123" t="s">
        <v>270</v>
      </c>
      <c r="B43" s="141" t="s">
        <v>71</v>
      </c>
      <c r="C43" s="123">
        <v>6</v>
      </c>
      <c r="D43" s="124">
        <v>60</v>
      </c>
      <c r="E43" s="124" t="s">
        <v>73</v>
      </c>
      <c r="F43" s="123">
        <v>6</v>
      </c>
      <c r="G43" s="124">
        <v>60</v>
      </c>
      <c r="H43" s="124" t="s">
        <v>73</v>
      </c>
      <c r="I43" s="123">
        <v>6</v>
      </c>
      <c r="J43" s="124">
        <v>60</v>
      </c>
      <c r="K43" s="124" t="s">
        <v>73</v>
      </c>
      <c r="L43" s="123">
        <v>6</v>
      </c>
      <c r="M43" s="124">
        <v>60</v>
      </c>
      <c r="N43" s="124" t="s">
        <v>73</v>
      </c>
      <c r="O43" s="123"/>
      <c r="P43" s="124"/>
      <c r="Q43" s="124"/>
      <c r="S43" s="124"/>
      <c r="T43" s="124"/>
      <c r="U43" s="123"/>
      <c r="V43" s="124"/>
      <c r="W43" s="124"/>
      <c r="X43" s="123"/>
      <c r="Y43" s="124"/>
      <c r="Z43" s="124"/>
      <c r="AA43" s="143">
        <f t="shared" ref="AA43:AB43" si="14">SUM(C43,F43,I43,L43)</f>
        <v>24</v>
      </c>
      <c r="AB43" s="143">
        <f t="shared" si="14"/>
        <v>240</v>
      </c>
      <c r="AC43" s="440"/>
    </row>
    <row r="44" spans="1:29" ht="13.5" customHeight="1" x14ac:dyDescent="0.3">
      <c r="A44" s="127" t="s">
        <v>271</v>
      </c>
      <c r="B44" s="141" t="s">
        <v>71</v>
      </c>
      <c r="C44" s="123">
        <v>3</v>
      </c>
      <c r="D44" s="124">
        <v>30</v>
      </c>
      <c r="E44" s="124" t="s">
        <v>72</v>
      </c>
      <c r="F44" s="123">
        <v>2</v>
      </c>
      <c r="G44" s="124">
        <v>30</v>
      </c>
      <c r="H44" s="124" t="s">
        <v>72</v>
      </c>
      <c r="I44" s="123">
        <v>2</v>
      </c>
      <c r="J44" s="145">
        <v>30</v>
      </c>
      <c r="K44" s="145" t="s">
        <v>72</v>
      </c>
      <c r="L44" s="144">
        <v>3</v>
      </c>
      <c r="M44" s="145">
        <v>30</v>
      </c>
      <c r="N44" s="145" t="s">
        <v>73</v>
      </c>
      <c r="O44" s="123"/>
      <c r="P44" s="124"/>
      <c r="Q44" s="124"/>
      <c r="R44" s="142"/>
      <c r="S44" s="142"/>
      <c r="T44" s="124"/>
      <c r="U44" s="123"/>
      <c r="V44" s="124"/>
      <c r="W44" s="124"/>
      <c r="X44" s="123"/>
      <c r="Y44" s="124"/>
      <c r="Z44" s="124"/>
      <c r="AA44" s="143">
        <f t="shared" ref="AA44:AB44" si="15">SUM(C44,F44,I44,L44)</f>
        <v>10</v>
      </c>
      <c r="AB44" s="143">
        <f t="shared" si="15"/>
        <v>120</v>
      </c>
      <c r="AC44" s="440"/>
    </row>
    <row r="45" spans="1:29" ht="13.5" customHeight="1" x14ac:dyDescent="0.3">
      <c r="A45" s="127" t="s">
        <v>272</v>
      </c>
      <c r="B45" s="141" t="s">
        <v>71</v>
      </c>
      <c r="C45" s="123">
        <v>2</v>
      </c>
      <c r="D45" s="124">
        <v>15</v>
      </c>
      <c r="E45" s="124" t="s">
        <v>72</v>
      </c>
      <c r="F45" s="123"/>
      <c r="G45" s="124"/>
      <c r="H45" s="124"/>
      <c r="I45" s="321"/>
      <c r="J45" s="124"/>
      <c r="K45" s="124"/>
      <c r="L45" s="69"/>
      <c r="M45" s="69"/>
      <c r="N45" s="69"/>
      <c r="O45" s="322"/>
      <c r="P45" s="145"/>
      <c r="Q45" s="145"/>
      <c r="R45" s="149"/>
      <c r="S45" s="145"/>
      <c r="T45" s="145"/>
      <c r="U45" s="144"/>
      <c r="V45" s="145"/>
      <c r="W45" s="145"/>
      <c r="X45" s="144"/>
      <c r="Y45" s="145"/>
      <c r="Z45" s="145"/>
      <c r="AA45" s="143">
        <f t="shared" ref="AA45:AB45" si="16">SUM(C45)</f>
        <v>2</v>
      </c>
      <c r="AB45" s="143">
        <f t="shared" si="16"/>
        <v>15</v>
      </c>
      <c r="AC45" s="440"/>
    </row>
    <row r="46" spans="1:29" ht="13.5" customHeight="1" x14ac:dyDescent="0.3">
      <c r="A46" s="127" t="s">
        <v>294</v>
      </c>
      <c r="B46" s="141" t="s">
        <v>134</v>
      </c>
      <c r="C46" s="123">
        <v>2</v>
      </c>
      <c r="D46" s="124">
        <v>20</v>
      </c>
      <c r="E46" s="124" t="s">
        <v>73</v>
      </c>
      <c r="F46" s="123">
        <v>2</v>
      </c>
      <c r="G46" s="124">
        <v>25</v>
      </c>
      <c r="H46" s="124" t="s">
        <v>73</v>
      </c>
      <c r="I46" s="123">
        <v>2</v>
      </c>
      <c r="J46" s="124">
        <v>30</v>
      </c>
      <c r="K46" s="124" t="s">
        <v>73</v>
      </c>
      <c r="L46" s="123">
        <v>3</v>
      </c>
      <c r="M46" s="124">
        <v>30</v>
      </c>
      <c r="N46" s="124" t="s">
        <v>73</v>
      </c>
      <c r="O46" s="144">
        <v>4</v>
      </c>
      <c r="P46" s="145">
        <v>20</v>
      </c>
      <c r="Q46" s="145" t="s">
        <v>73</v>
      </c>
      <c r="R46" s="144">
        <v>4</v>
      </c>
      <c r="S46" s="145">
        <v>20</v>
      </c>
      <c r="T46" s="145" t="s">
        <v>73</v>
      </c>
      <c r="U46" s="123">
        <v>4</v>
      </c>
      <c r="V46" s="124">
        <v>25</v>
      </c>
      <c r="W46" s="124" t="s">
        <v>73</v>
      </c>
      <c r="X46" s="123">
        <v>4</v>
      </c>
      <c r="Y46" s="124">
        <v>10</v>
      </c>
      <c r="Z46" s="124" t="s">
        <v>73</v>
      </c>
      <c r="AA46" s="143">
        <f t="shared" ref="AA46:AB46" si="17">SUM(C46,F46,I46,L46,O46,R46,U46,X46)</f>
        <v>25</v>
      </c>
      <c r="AB46" s="143">
        <f t="shared" si="17"/>
        <v>180</v>
      </c>
      <c r="AC46" s="440"/>
    </row>
    <row r="47" spans="1:29" ht="13.5" customHeight="1" x14ac:dyDescent="0.3">
      <c r="A47" s="127" t="s">
        <v>155</v>
      </c>
      <c r="B47" s="141" t="s">
        <v>134</v>
      </c>
      <c r="C47" s="123">
        <v>1</v>
      </c>
      <c r="D47" s="124">
        <v>10</v>
      </c>
      <c r="E47" s="124" t="s">
        <v>72</v>
      </c>
      <c r="F47" s="123">
        <v>1</v>
      </c>
      <c r="G47" s="124">
        <v>10</v>
      </c>
      <c r="H47" s="124" t="s">
        <v>72</v>
      </c>
      <c r="I47" s="123"/>
      <c r="J47" s="124"/>
      <c r="K47" s="124"/>
      <c r="L47" s="123"/>
      <c r="M47" s="124"/>
      <c r="N47" s="124"/>
      <c r="O47" s="123"/>
      <c r="P47" s="124"/>
      <c r="Q47" s="124"/>
      <c r="R47" s="123"/>
      <c r="S47" s="124"/>
      <c r="T47" s="124"/>
      <c r="U47" s="123"/>
      <c r="V47" s="124"/>
      <c r="W47" s="124"/>
      <c r="X47" s="123"/>
      <c r="Y47" s="124"/>
      <c r="Z47" s="124"/>
      <c r="AA47" s="143">
        <f t="shared" ref="AA47:AB47" si="18">SUM(C47,F47)</f>
        <v>2</v>
      </c>
      <c r="AB47" s="143">
        <f t="shared" si="18"/>
        <v>20</v>
      </c>
      <c r="AC47" s="440"/>
    </row>
    <row r="48" spans="1:29" ht="13.5" customHeight="1" x14ac:dyDescent="0.3">
      <c r="A48" s="127" t="s">
        <v>274</v>
      </c>
      <c r="B48" s="141" t="s">
        <v>71</v>
      </c>
      <c r="C48" s="123"/>
      <c r="D48" s="124"/>
      <c r="E48" s="124"/>
      <c r="F48" s="123"/>
      <c r="G48" s="124"/>
      <c r="H48" s="124"/>
      <c r="I48" s="123">
        <v>1</v>
      </c>
      <c r="J48" s="124">
        <v>10</v>
      </c>
      <c r="K48" s="124" t="s">
        <v>72</v>
      </c>
      <c r="L48" s="123">
        <v>1</v>
      </c>
      <c r="M48" s="124">
        <v>10</v>
      </c>
      <c r="N48" s="124" t="s">
        <v>72</v>
      </c>
      <c r="O48" s="123"/>
      <c r="P48" s="124"/>
      <c r="Q48" s="124"/>
      <c r="R48" s="144"/>
      <c r="S48" s="145"/>
      <c r="T48" s="145"/>
      <c r="U48" s="123"/>
      <c r="V48" s="124"/>
      <c r="W48" s="124"/>
      <c r="X48" s="123"/>
      <c r="Y48" s="124"/>
      <c r="Z48" s="124"/>
      <c r="AA48" s="143">
        <f t="shared" ref="AA48:AB48" si="19">SUM(I48,L48)</f>
        <v>2</v>
      </c>
      <c r="AB48" s="143">
        <f t="shared" si="19"/>
        <v>20</v>
      </c>
      <c r="AC48" s="440"/>
    </row>
    <row r="49" spans="1:29" ht="13.5" customHeight="1" x14ac:dyDescent="0.3">
      <c r="A49" s="127" t="s">
        <v>275</v>
      </c>
      <c r="B49" s="141" t="s">
        <v>134</v>
      </c>
      <c r="C49" s="123"/>
      <c r="D49" s="124"/>
      <c r="E49" s="124"/>
      <c r="F49" s="123"/>
      <c r="G49" s="124"/>
      <c r="H49" s="124"/>
      <c r="I49" s="123"/>
      <c r="J49" s="124"/>
      <c r="K49" s="124"/>
      <c r="L49" s="123"/>
      <c r="M49" s="124"/>
      <c r="N49" s="124"/>
      <c r="O49" s="123">
        <v>1</v>
      </c>
      <c r="P49" s="124">
        <v>10</v>
      </c>
      <c r="Q49" s="124" t="s">
        <v>72</v>
      </c>
      <c r="R49" s="123">
        <v>1</v>
      </c>
      <c r="S49" s="124">
        <v>10</v>
      </c>
      <c r="T49" s="124" t="s">
        <v>72</v>
      </c>
      <c r="U49" s="322"/>
      <c r="V49" s="145"/>
      <c r="W49" s="145"/>
      <c r="X49" s="123"/>
      <c r="Y49" s="124"/>
      <c r="Z49" s="124"/>
      <c r="AA49" s="143">
        <v>2</v>
      </c>
      <c r="AB49" s="143">
        <v>20</v>
      </c>
      <c r="AC49" s="440"/>
    </row>
    <row r="50" spans="1:29" ht="13.5" customHeight="1" x14ac:dyDescent="0.3">
      <c r="A50" s="127" t="s">
        <v>276</v>
      </c>
      <c r="B50" s="141" t="s">
        <v>134</v>
      </c>
      <c r="C50" s="123"/>
      <c r="D50" s="124"/>
      <c r="E50" s="124"/>
      <c r="F50" s="123"/>
      <c r="G50" s="124"/>
      <c r="H50" s="124"/>
      <c r="I50" s="123"/>
      <c r="J50" s="124"/>
      <c r="K50" s="124"/>
      <c r="L50" s="123"/>
      <c r="M50" s="124"/>
      <c r="N50" s="124"/>
      <c r="U50" s="123">
        <v>1</v>
      </c>
      <c r="V50" s="124">
        <v>10</v>
      </c>
      <c r="W50" s="124" t="s">
        <v>72</v>
      </c>
      <c r="X50" s="123">
        <v>1</v>
      </c>
      <c r="Y50" s="124">
        <v>10</v>
      </c>
      <c r="Z50" s="124" t="s">
        <v>72</v>
      </c>
      <c r="AA50" s="143">
        <f t="shared" ref="AA50:AB50" si="20">SUM(O49,R49)</f>
        <v>2</v>
      </c>
      <c r="AB50" s="143">
        <f t="shared" si="20"/>
        <v>20</v>
      </c>
      <c r="AC50" s="440"/>
    </row>
    <row r="51" spans="1:29" ht="13.5" customHeight="1" x14ac:dyDescent="0.3">
      <c r="A51" s="127" t="s">
        <v>277</v>
      </c>
      <c r="B51" s="141" t="s">
        <v>71</v>
      </c>
      <c r="C51" s="123"/>
      <c r="D51" s="124"/>
      <c r="E51" s="124"/>
      <c r="F51" s="123"/>
      <c r="G51" s="124"/>
      <c r="H51" s="124"/>
      <c r="I51" s="123"/>
      <c r="J51" s="150"/>
      <c r="K51" s="150"/>
      <c r="L51" s="120"/>
      <c r="M51" s="150"/>
      <c r="N51" s="150"/>
      <c r="O51" s="142">
        <v>1</v>
      </c>
      <c r="P51" s="124">
        <v>15</v>
      </c>
      <c r="Q51" s="124" t="s">
        <v>72</v>
      </c>
      <c r="R51" s="123">
        <v>1</v>
      </c>
      <c r="S51" s="124">
        <v>15</v>
      </c>
      <c r="T51" s="124" t="s">
        <v>73</v>
      </c>
      <c r="U51" s="123">
        <v>2</v>
      </c>
      <c r="V51" s="124">
        <v>15</v>
      </c>
      <c r="W51" s="124" t="s">
        <v>73</v>
      </c>
      <c r="X51" s="69"/>
      <c r="Y51" s="69"/>
      <c r="Z51" s="69"/>
      <c r="AA51" s="143">
        <f t="shared" ref="AA51:AB51" si="21">SUM(O51,R51,U51)</f>
        <v>4</v>
      </c>
      <c r="AB51" s="143">
        <f t="shared" si="21"/>
        <v>45</v>
      </c>
      <c r="AC51" s="440"/>
    </row>
    <row r="52" spans="1:29" ht="13.5" customHeight="1" x14ac:dyDescent="0.3">
      <c r="A52" s="127" t="s">
        <v>278</v>
      </c>
      <c r="B52" s="141" t="s">
        <v>71</v>
      </c>
      <c r="C52" s="123"/>
      <c r="D52" s="124"/>
      <c r="E52" s="124"/>
      <c r="F52" s="123"/>
      <c r="G52" s="124"/>
      <c r="H52" s="124"/>
      <c r="I52" s="123"/>
      <c r="J52" s="124"/>
      <c r="K52" s="124"/>
      <c r="L52" s="123"/>
      <c r="M52" s="124"/>
      <c r="N52" s="124"/>
      <c r="O52" s="142">
        <v>1</v>
      </c>
      <c r="P52" s="124">
        <v>15</v>
      </c>
      <c r="Q52" s="124" t="s">
        <v>72</v>
      </c>
      <c r="R52" s="123">
        <v>1</v>
      </c>
      <c r="S52" s="124">
        <v>15</v>
      </c>
      <c r="T52" s="124" t="s">
        <v>72</v>
      </c>
      <c r="U52" s="123">
        <v>2</v>
      </c>
      <c r="V52" s="124">
        <v>15</v>
      </c>
      <c r="W52" s="124" t="s">
        <v>72</v>
      </c>
      <c r="X52" s="69">
        <v>3</v>
      </c>
      <c r="Y52" s="69">
        <v>30</v>
      </c>
      <c r="Z52" s="69" t="s">
        <v>73</v>
      </c>
      <c r="AA52" s="143">
        <v>7</v>
      </c>
      <c r="AB52" s="143">
        <f>SUM(P52,S52,V52,Y52)</f>
        <v>75</v>
      </c>
      <c r="AC52" s="440"/>
    </row>
    <row r="53" spans="1:29" ht="13.5" customHeight="1" x14ac:dyDescent="0.3">
      <c r="A53" s="49" t="s">
        <v>279</v>
      </c>
      <c r="B53" s="323" t="s">
        <v>71</v>
      </c>
      <c r="C53" s="123"/>
      <c r="D53" s="124"/>
      <c r="E53" s="124"/>
      <c r="F53" s="123"/>
      <c r="G53" s="124"/>
      <c r="H53" s="124"/>
      <c r="I53" s="123"/>
      <c r="J53" s="124"/>
      <c r="K53" s="124"/>
      <c r="L53" s="123"/>
      <c r="M53" s="124"/>
      <c r="N53" s="124"/>
      <c r="O53" s="69"/>
      <c r="P53" s="69"/>
      <c r="Q53" s="69"/>
      <c r="R53" s="123"/>
      <c r="S53" s="124"/>
      <c r="T53" s="124"/>
      <c r="U53" s="123">
        <v>3</v>
      </c>
      <c r="V53" s="124">
        <v>30</v>
      </c>
      <c r="W53" s="124" t="s">
        <v>72</v>
      </c>
      <c r="X53" s="123"/>
      <c r="Y53" s="124"/>
      <c r="Z53" s="124"/>
      <c r="AA53" s="143">
        <f t="shared" ref="AA53:AB53" si="22">U53</f>
        <v>3</v>
      </c>
      <c r="AB53" s="143">
        <f t="shared" si="22"/>
        <v>30</v>
      </c>
      <c r="AC53" s="440"/>
    </row>
    <row r="54" spans="1:29" ht="13.5" customHeight="1" x14ac:dyDescent="0.3">
      <c r="A54" s="127" t="s">
        <v>280</v>
      </c>
      <c r="B54" s="141" t="s">
        <v>71</v>
      </c>
      <c r="C54" s="123"/>
      <c r="D54" s="124"/>
      <c r="E54" s="124"/>
      <c r="F54" s="123"/>
      <c r="G54" s="124"/>
      <c r="H54" s="124"/>
      <c r="I54" s="144"/>
      <c r="J54" s="145"/>
      <c r="K54" s="145"/>
      <c r="L54" s="144"/>
      <c r="M54" s="145"/>
      <c r="N54" s="145"/>
      <c r="O54" s="315"/>
      <c r="P54" s="151"/>
      <c r="Q54" s="151"/>
      <c r="R54" s="315"/>
      <c r="S54" s="151"/>
      <c r="T54" s="151"/>
      <c r="U54" s="315">
        <v>3</v>
      </c>
      <c r="V54" s="151">
        <v>30</v>
      </c>
      <c r="W54" s="150" t="s">
        <v>72</v>
      </c>
      <c r="X54" s="120"/>
      <c r="Y54" s="150"/>
      <c r="Z54" s="150"/>
      <c r="AA54" s="143">
        <f t="shared" ref="AA54:AB54" si="23">SUM(U54)</f>
        <v>3</v>
      </c>
      <c r="AB54" s="143">
        <f t="shared" si="23"/>
        <v>30</v>
      </c>
      <c r="AC54" s="440"/>
    </row>
    <row r="55" spans="1:29" ht="13.5" customHeight="1" x14ac:dyDescent="0.3">
      <c r="A55" s="127" t="s">
        <v>127</v>
      </c>
      <c r="B55" s="141" t="s">
        <v>71</v>
      </c>
      <c r="C55" s="123"/>
      <c r="D55" s="124"/>
      <c r="E55" s="124"/>
      <c r="F55" s="123"/>
      <c r="G55" s="124"/>
      <c r="H55" s="124"/>
      <c r="I55" s="69"/>
      <c r="J55" s="69"/>
      <c r="K55" s="69"/>
      <c r="L55" s="69"/>
      <c r="M55" s="69"/>
      <c r="N55" s="69"/>
      <c r="O55" s="123">
        <v>1</v>
      </c>
      <c r="P55" s="147">
        <v>10</v>
      </c>
      <c r="Q55" s="124" t="s">
        <v>72</v>
      </c>
      <c r="R55" s="123">
        <v>1</v>
      </c>
      <c r="S55" s="124">
        <v>10</v>
      </c>
      <c r="T55" s="124" t="s">
        <v>73</v>
      </c>
      <c r="U55" s="123"/>
      <c r="V55" s="124"/>
      <c r="W55" s="124"/>
      <c r="X55" s="123"/>
      <c r="Y55" s="124"/>
      <c r="Z55" s="124"/>
      <c r="AA55" s="143">
        <v>2</v>
      </c>
      <c r="AB55" s="143">
        <v>20</v>
      </c>
      <c r="AC55" s="440"/>
    </row>
    <row r="56" spans="1:29" ht="13.5" customHeight="1" x14ac:dyDescent="0.3">
      <c r="A56" s="127" t="s">
        <v>281</v>
      </c>
      <c r="B56" s="141" t="s">
        <v>71</v>
      </c>
      <c r="C56" s="123"/>
      <c r="D56" s="124"/>
      <c r="E56" s="124"/>
      <c r="F56" s="123"/>
      <c r="G56" s="124"/>
      <c r="H56" s="124"/>
      <c r="I56" s="120"/>
      <c r="J56" s="150"/>
      <c r="K56" s="150"/>
      <c r="L56" s="120"/>
      <c r="M56" s="150"/>
      <c r="N56" s="150"/>
      <c r="O56" s="120">
        <v>1</v>
      </c>
      <c r="P56" s="124">
        <v>10</v>
      </c>
      <c r="Q56" s="124" t="s">
        <v>72</v>
      </c>
      <c r="R56" s="123">
        <v>1</v>
      </c>
      <c r="S56" s="124">
        <v>10</v>
      </c>
      <c r="T56" s="150" t="s">
        <v>73</v>
      </c>
      <c r="U56" s="69"/>
      <c r="V56" s="69"/>
      <c r="W56" s="69"/>
      <c r="X56" s="176"/>
      <c r="Y56" s="124"/>
      <c r="Z56" s="124"/>
      <c r="AA56" s="143">
        <v>2</v>
      </c>
      <c r="AB56" s="143">
        <v>20</v>
      </c>
      <c r="AC56" s="441"/>
    </row>
    <row r="57" spans="1:29" ht="13.5" customHeight="1" x14ac:dyDescent="0.3"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5" t="s">
        <v>101</v>
      </c>
      <c r="Z57" s="105"/>
      <c r="AA57" s="157">
        <f t="shared" ref="AA57:AB57" si="24">SUM(AA43:AA56)</f>
        <v>90</v>
      </c>
      <c r="AB57" s="157">
        <f t="shared" si="24"/>
        <v>855</v>
      </c>
    </row>
    <row r="58" spans="1:29" ht="13.5" customHeight="1" x14ac:dyDescent="0.3"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60"/>
      <c r="Z58" s="160"/>
      <c r="AA58" s="161"/>
      <c r="AB58" s="161"/>
    </row>
    <row r="59" spans="1:29" ht="13.5" customHeight="1" x14ac:dyDescent="0.3"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60"/>
      <c r="Z59" s="160"/>
      <c r="AA59" s="161"/>
      <c r="AB59" s="161"/>
    </row>
    <row r="60" spans="1:29" ht="13.5" customHeight="1" x14ac:dyDescent="0.3">
      <c r="A60" s="181" t="s">
        <v>163</v>
      </c>
      <c r="B60" s="9" t="s">
        <v>34</v>
      </c>
      <c r="C60" s="10" t="s">
        <v>35</v>
      </c>
      <c r="D60" s="134" t="s">
        <v>36</v>
      </c>
      <c r="E60" s="107" t="s">
        <v>37</v>
      </c>
      <c r="F60" s="108" t="s">
        <v>38</v>
      </c>
      <c r="G60" s="135" t="s">
        <v>39</v>
      </c>
      <c r="H60" s="109" t="s">
        <v>40</v>
      </c>
      <c r="I60" s="110" t="s">
        <v>41</v>
      </c>
      <c r="J60" s="17" t="s">
        <v>42</v>
      </c>
      <c r="K60" s="18" t="s">
        <v>43</v>
      </c>
      <c r="L60" s="19" t="s">
        <v>44</v>
      </c>
      <c r="M60" s="20" t="s">
        <v>45</v>
      </c>
      <c r="N60" s="21" t="s">
        <v>46</v>
      </c>
      <c r="O60" s="22" t="s">
        <v>47</v>
      </c>
      <c r="P60" s="23" t="s">
        <v>48</v>
      </c>
      <c r="Q60" s="24" t="s">
        <v>49</v>
      </c>
      <c r="R60" s="25" t="s">
        <v>50</v>
      </c>
      <c r="S60" s="26" t="s">
        <v>51</v>
      </c>
      <c r="T60" s="27" t="s">
        <v>52</v>
      </c>
      <c r="U60" s="28" t="s">
        <v>53</v>
      </c>
      <c r="V60" s="29" t="s">
        <v>54</v>
      </c>
      <c r="W60" s="30" t="s">
        <v>55</v>
      </c>
      <c r="X60" s="31" t="s">
        <v>56</v>
      </c>
      <c r="Y60" s="32" t="s">
        <v>57</v>
      </c>
      <c r="Z60" s="33" t="s">
        <v>58</v>
      </c>
      <c r="AA60" s="381" t="s">
        <v>59</v>
      </c>
      <c r="AB60" s="383" t="s">
        <v>60</v>
      </c>
    </row>
    <row r="61" spans="1:29" ht="13.5" customHeight="1" x14ac:dyDescent="0.3">
      <c r="A61" s="182" t="s">
        <v>164</v>
      </c>
      <c r="B61" s="141" t="s">
        <v>71</v>
      </c>
      <c r="C61" s="123"/>
      <c r="D61" s="124"/>
      <c r="E61" s="124"/>
      <c r="F61" s="123"/>
      <c r="G61" s="124"/>
      <c r="H61" s="124"/>
      <c r="I61" s="123"/>
      <c r="J61" s="124"/>
      <c r="K61" s="124"/>
      <c r="L61" s="123"/>
      <c r="M61" s="124"/>
      <c r="N61" s="124"/>
      <c r="O61" s="123">
        <v>3</v>
      </c>
      <c r="P61" s="124"/>
      <c r="Q61" s="124" t="s">
        <v>72</v>
      </c>
      <c r="R61" s="123"/>
      <c r="S61" s="124"/>
      <c r="T61" s="124"/>
      <c r="U61" s="123"/>
      <c r="V61" s="124"/>
      <c r="W61" s="124"/>
      <c r="X61" s="123"/>
      <c r="Y61" s="124"/>
      <c r="Z61" s="124"/>
      <c r="AA61" s="381">
        <f t="shared" ref="AA61" si="25">SUM(C61,F61,I61,L61,O61,R61,U61,X61)</f>
        <v>3</v>
      </c>
      <c r="AB61" s="383">
        <v>3</v>
      </c>
      <c r="AC61" s="3"/>
    </row>
    <row r="62" spans="1:29" ht="13.5" customHeight="1" x14ac:dyDescent="0.3">
      <c r="A62" s="183" t="s">
        <v>164</v>
      </c>
      <c r="B62" s="141" t="s">
        <v>71</v>
      </c>
      <c r="C62" s="123"/>
      <c r="D62" s="124"/>
      <c r="E62" s="124"/>
      <c r="F62" s="123"/>
      <c r="G62" s="124"/>
      <c r="H62" s="124"/>
      <c r="I62" s="123"/>
      <c r="J62" s="124"/>
      <c r="K62" s="124"/>
      <c r="L62" s="123"/>
      <c r="M62" s="124"/>
      <c r="N62" s="124"/>
      <c r="O62" s="123"/>
      <c r="P62" s="124"/>
      <c r="Q62" s="124"/>
      <c r="R62" s="123">
        <v>3</v>
      </c>
      <c r="S62" s="124"/>
      <c r="T62" s="124" t="s">
        <v>72</v>
      </c>
      <c r="U62" s="123"/>
      <c r="V62" s="124"/>
      <c r="W62" s="124"/>
      <c r="X62" s="123"/>
      <c r="Y62" s="124"/>
      <c r="Z62" s="124"/>
      <c r="AA62" s="381">
        <f t="shared" ref="AA62" si="26">SUM(C62,F62,I62,L62,O62,R62,U62,X62)</f>
        <v>3</v>
      </c>
      <c r="AB62" s="383">
        <v>3</v>
      </c>
      <c r="AC62" s="3"/>
    </row>
    <row r="63" spans="1:29" ht="13.5" customHeight="1" x14ac:dyDescent="0.3">
      <c r="A63" s="184" t="s">
        <v>164</v>
      </c>
      <c r="B63" s="141" t="s">
        <v>71</v>
      </c>
      <c r="C63" s="123"/>
      <c r="D63" s="124"/>
      <c r="E63" s="124"/>
      <c r="F63" s="123"/>
      <c r="G63" s="124"/>
      <c r="H63" s="124"/>
      <c r="I63" s="123"/>
      <c r="J63" s="124"/>
      <c r="K63" s="124"/>
      <c r="L63" s="123"/>
      <c r="M63" s="124"/>
      <c r="N63" s="124"/>
      <c r="O63" s="123"/>
      <c r="P63" s="124"/>
      <c r="Q63" s="124"/>
      <c r="R63" s="123"/>
      <c r="S63" s="124"/>
      <c r="T63" s="124"/>
      <c r="U63" s="123">
        <v>3</v>
      </c>
      <c r="V63" s="124"/>
      <c r="W63" s="124" t="s">
        <v>72</v>
      </c>
      <c r="X63" s="123"/>
      <c r="Y63" s="124"/>
      <c r="Z63" s="124"/>
      <c r="AA63" s="381">
        <f t="shared" ref="AA63" si="27">SUM(C63,F63,I63,L63,O63,R63,U63,X63)</f>
        <v>3</v>
      </c>
      <c r="AB63" s="383">
        <v>3</v>
      </c>
      <c r="AC63" s="3"/>
    </row>
    <row r="64" spans="1:29" ht="13.5" customHeight="1" x14ac:dyDescent="0.3">
      <c r="M64" s="156"/>
      <c r="N64" s="156"/>
      <c r="Y64" s="105" t="s">
        <v>101</v>
      </c>
      <c r="Z64" s="105"/>
      <c r="AA64" s="157">
        <f t="shared" ref="AA64:AB64" si="28">SUM(AA61:AA63)</f>
        <v>9</v>
      </c>
      <c r="AB64" s="382">
        <f t="shared" si="28"/>
        <v>9</v>
      </c>
    </row>
    <row r="65" spans="1:29" ht="13.5" customHeight="1" x14ac:dyDescent="0.3"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60"/>
      <c r="Z65" s="160"/>
      <c r="AA65" s="161"/>
      <c r="AB65" s="161"/>
    </row>
    <row r="66" spans="1:29" ht="13.5" customHeight="1" x14ac:dyDescent="0.3"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60"/>
      <c r="Z66" s="160"/>
      <c r="AA66" s="161"/>
      <c r="AB66" s="161"/>
    </row>
    <row r="67" spans="1:29" ht="13.5" customHeight="1" x14ac:dyDescent="0.25"/>
    <row r="68" spans="1:29" ht="13.5" customHeight="1" x14ac:dyDescent="0.3">
      <c r="A68" s="185" t="s">
        <v>165</v>
      </c>
      <c r="B68" s="9" t="s">
        <v>34</v>
      </c>
      <c r="C68" s="10" t="s">
        <v>35</v>
      </c>
      <c r="D68" s="134" t="s">
        <v>36</v>
      </c>
      <c r="E68" s="107" t="s">
        <v>37</v>
      </c>
      <c r="F68" s="108" t="s">
        <v>38</v>
      </c>
      <c r="G68" s="135" t="s">
        <v>39</v>
      </c>
      <c r="H68" s="109" t="s">
        <v>40</v>
      </c>
      <c r="I68" s="110" t="s">
        <v>41</v>
      </c>
      <c r="J68" s="17" t="s">
        <v>42</v>
      </c>
      <c r="K68" s="18" t="s">
        <v>43</v>
      </c>
      <c r="L68" s="19" t="s">
        <v>44</v>
      </c>
      <c r="M68" s="20" t="s">
        <v>45</v>
      </c>
      <c r="N68" s="21" t="s">
        <v>46</v>
      </c>
      <c r="O68" s="22" t="s">
        <v>47</v>
      </c>
      <c r="P68" s="23" t="s">
        <v>48</v>
      </c>
      <c r="Q68" s="24" t="s">
        <v>49</v>
      </c>
      <c r="R68" s="25" t="s">
        <v>50</v>
      </c>
      <c r="S68" s="26" t="s">
        <v>51</v>
      </c>
      <c r="T68" s="27" t="s">
        <v>52</v>
      </c>
      <c r="U68" s="28" t="s">
        <v>53</v>
      </c>
      <c r="V68" s="29" t="s">
        <v>54</v>
      </c>
      <c r="W68" s="30" t="s">
        <v>55</v>
      </c>
      <c r="X68" s="31" t="s">
        <v>56</v>
      </c>
      <c r="Y68" s="32" t="s">
        <v>57</v>
      </c>
      <c r="Z68" s="33" t="s">
        <v>58</v>
      </c>
      <c r="AA68" s="34" t="s">
        <v>59</v>
      </c>
      <c r="AB68" s="34" t="s">
        <v>60</v>
      </c>
      <c r="AC68" s="35" t="s">
        <v>474</v>
      </c>
    </row>
    <row r="69" spans="1:29" ht="66" customHeight="1" x14ac:dyDescent="0.3">
      <c r="A69" s="280" t="s">
        <v>295</v>
      </c>
      <c r="B69" s="281" t="s">
        <v>134</v>
      </c>
      <c r="C69" s="114"/>
      <c r="D69" s="115"/>
      <c r="E69" s="115"/>
      <c r="F69" s="116">
        <v>1</v>
      </c>
      <c r="G69" s="115">
        <v>5</v>
      </c>
      <c r="H69" s="115" t="s">
        <v>72</v>
      </c>
      <c r="I69" s="116">
        <v>1</v>
      </c>
      <c r="J69" s="115">
        <v>5</v>
      </c>
      <c r="K69" s="115" t="s">
        <v>72</v>
      </c>
      <c r="L69" s="116">
        <v>1</v>
      </c>
      <c r="M69" s="165">
        <v>5</v>
      </c>
      <c r="N69" s="123" t="s">
        <v>72</v>
      </c>
      <c r="O69" s="123">
        <v>7</v>
      </c>
      <c r="P69" s="123">
        <v>5</v>
      </c>
      <c r="Q69" s="115" t="s">
        <v>73</v>
      </c>
      <c r="R69" s="116">
        <v>5</v>
      </c>
      <c r="S69" s="115">
        <v>5</v>
      </c>
      <c r="T69" s="115" t="s">
        <v>73</v>
      </c>
      <c r="U69" s="116">
        <v>3</v>
      </c>
      <c r="V69" s="115">
        <v>5</v>
      </c>
      <c r="W69" s="115" t="s">
        <v>72</v>
      </c>
      <c r="X69" s="116">
        <v>5</v>
      </c>
      <c r="Y69" s="115">
        <v>5</v>
      </c>
      <c r="Z69" s="115" t="s">
        <v>73</v>
      </c>
      <c r="AA69" s="317">
        <f>SUM(F69,I69,L69,O69,R69,U69,X69)</f>
        <v>23</v>
      </c>
      <c r="AB69" s="317">
        <f>SUM(G69,J69,M69,P69,S69,V69)</f>
        <v>30</v>
      </c>
      <c r="AC69" s="402" t="s">
        <v>476</v>
      </c>
    </row>
    <row r="70" spans="1:29" ht="39" customHeight="1" x14ac:dyDescent="0.3">
      <c r="A70" s="49" t="s">
        <v>296</v>
      </c>
      <c r="B70" s="199" t="s">
        <v>71</v>
      </c>
      <c r="C70" s="114">
        <v>1</v>
      </c>
      <c r="D70" s="165">
        <v>30</v>
      </c>
      <c r="E70" s="124" t="s">
        <v>72</v>
      </c>
      <c r="F70" s="123">
        <v>2</v>
      </c>
      <c r="G70" s="124">
        <v>30</v>
      </c>
      <c r="H70" s="124" t="s">
        <v>73</v>
      </c>
      <c r="I70" s="123">
        <v>2</v>
      </c>
      <c r="J70" s="124">
        <v>30</v>
      </c>
      <c r="K70" s="69" t="s">
        <v>72</v>
      </c>
      <c r="L70" s="123">
        <v>2</v>
      </c>
      <c r="M70" s="124">
        <v>30</v>
      </c>
      <c r="N70" s="69" t="s">
        <v>73</v>
      </c>
      <c r="O70" s="123">
        <v>2</v>
      </c>
      <c r="P70" s="124">
        <v>30</v>
      </c>
      <c r="Q70" s="69" t="s">
        <v>72</v>
      </c>
      <c r="R70" s="123">
        <v>3</v>
      </c>
      <c r="S70" s="124">
        <v>30</v>
      </c>
      <c r="T70" s="69" t="s">
        <v>73</v>
      </c>
      <c r="U70" s="123">
        <v>2</v>
      </c>
      <c r="V70" s="124">
        <v>40</v>
      </c>
      <c r="W70" s="69" t="s">
        <v>72</v>
      </c>
      <c r="X70" s="123">
        <v>2</v>
      </c>
      <c r="Y70" s="124">
        <v>40</v>
      </c>
      <c r="Z70" s="124" t="s">
        <v>73</v>
      </c>
      <c r="AA70" s="117">
        <f>SUM(C70,F70,I70,L70,O70,R70,U70,X70)</f>
        <v>16</v>
      </c>
      <c r="AB70" s="117">
        <f>SUM(D70,G70,J70,M70,P70,S70,V70)</f>
        <v>220</v>
      </c>
      <c r="AC70" s="441"/>
    </row>
    <row r="71" spans="1:29" ht="13.5" customHeight="1" x14ac:dyDescent="0.3">
      <c r="M71" s="104"/>
      <c r="N71" s="104"/>
      <c r="O71" s="129"/>
      <c r="P71" s="104"/>
      <c r="Q71" s="104"/>
      <c r="R71" s="129"/>
      <c r="S71" s="104"/>
      <c r="T71" s="104"/>
      <c r="U71" s="129"/>
      <c r="V71" s="104"/>
      <c r="W71" s="104"/>
      <c r="X71" s="129"/>
      <c r="Y71" s="130" t="s">
        <v>101</v>
      </c>
      <c r="Z71" s="130"/>
      <c r="AA71" s="131">
        <f t="shared" ref="AA71:AB71" si="29">SUM(AA69:AA70)</f>
        <v>39</v>
      </c>
      <c r="AB71" s="131">
        <f t="shared" si="29"/>
        <v>250</v>
      </c>
    </row>
    <row r="72" spans="1:29" ht="13.5" customHeight="1" x14ac:dyDescent="0.25"/>
    <row r="73" spans="1:29" ht="13.5" customHeight="1" x14ac:dyDescent="0.25"/>
    <row r="74" spans="1:29" ht="13.5" customHeight="1" x14ac:dyDescent="0.3">
      <c r="M74" s="104"/>
      <c r="N74" s="104"/>
      <c r="O74" s="129"/>
      <c r="P74" s="104"/>
      <c r="Q74" s="104"/>
      <c r="R74" s="129"/>
      <c r="S74" s="104"/>
      <c r="T74" s="104"/>
      <c r="U74" s="129"/>
      <c r="V74" s="104"/>
      <c r="W74" s="104"/>
      <c r="X74" s="129"/>
      <c r="Y74" s="160"/>
      <c r="Z74" s="160"/>
      <c r="AA74" s="161"/>
      <c r="AB74" s="161"/>
    </row>
    <row r="75" spans="1:29" ht="13.5" customHeight="1" x14ac:dyDescent="0.3">
      <c r="A75" s="203" t="s">
        <v>169</v>
      </c>
      <c r="B75" s="9" t="s">
        <v>34</v>
      </c>
      <c r="C75" s="10" t="s">
        <v>35</v>
      </c>
      <c r="D75" s="134" t="s">
        <v>36</v>
      </c>
      <c r="E75" s="107" t="s">
        <v>37</v>
      </c>
      <c r="F75" s="108" t="s">
        <v>38</v>
      </c>
      <c r="G75" s="135" t="s">
        <v>39</v>
      </c>
      <c r="H75" s="109" t="s">
        <v>40</v>
      </c>
      <c r="I75" s="110" t="s">
        <v>41</v>
      </c>
      <c r="J75" s="17" t="s">
        <v>42</v>
      </c>
      <c r="K75" s="18" t="s">
        <v>43</v>
      </c>
      <c r="L75" s="19" t="s">
        <v>44</v>
      </c>
      <c r="M75" s="20" t="s">
        <v>45</v>
      </c>
      <c r="N75" s="21" t="s">
        <v>46</v>
      </c>
      <c r="O75" s="22" t="s">
        <v>47</v>
      </c>
      <c r="P75" s="23" t="s">
        <v>48</v>
      </c>
      <c r="Q75" s="24" t="s">
        <v>49</v>
      </c>
      <c r="R75" s="25" t="s">
        <v>50</v>
      </c>
      <c r="S75" s="26" t="s">
        <v>51</v>
      </c>
      <c r="T75" s="27" t="s">
        <v>52</v>
      </c>
      <c r="U75" s="28" t="s">
        <v>53</v>
      </c>
      <c r="V75" s="29" t="s">
        <v>54</v>
      </c>
      <c r="W75" s="30" t="s">
        <v>55</v>
      </c>
      <c r="X75" s="31" t="s">
        <v>56</v>
      </c>
      <c r="Y75" s="32" t="s">
        <v>57</v>
      </c>
      <c r="Z75" s="33" t="s">
        <v>58</v>
      </c>
      <c r="AA75" s="34" t="s">
        <v>59</v>
      </c>
      <c r="AB75" s="34" t="s">
        <v>60</v>
      </c>
      <c r="AC75" s="35" t="s">
        <v>474</v>
      </c>
    </row>
    <row r="76" spans="1:29" ht="83.25" customHeight="1" x14ac:dyDescent="0.3">
      <c r="A76" s="49" t="s">
        <v>231</v>
      </c>
      <c r="B76" s="141" t="s">
        <v>134</v>
      </c>
      <c r="C76" s="123"/>
      <c r="D76" s="124"/>
      <c r="E76" s="124"/>
      <c r="F76" s="123"/>
      <c r="G76" s="124"/>
      <c r="H76" s="124"/>
      <c r="I76" s="123"/>
      <c r="J76" s="124"/>
      <c r="K76" s="124"/>
      <c r="L76" s="123"/>
      <c r="M76" s="124"/>
      <c r="N76" s="124"/>
      <c r="O76" s="123"/>
      <c r="P76" s="124"/>
      <c r="Q76" s="124"/>
      <c r="R76" s="123"/>
      <c r="S76" s="124"/>
      <c r="T76" s="124"/>
      <c r="U76" s="123">
        <v>3</v>
      </c>
      <c r="V76" s="124">
        <v>10</v>
      </c>
      <c r="W76" s="124" t="s">
        <v>72</v>
      </c>
      <c r="X76" s="123">
        <v>6</v>
      </c>
      <c r="Y76" s="124">
        <v>10</v>
      </c>
      <c r="Z76" s="124" t="s">
        <v>138</v>
      </c>
      <c r="AA76" s="34">
        <f t="shared" ref="AA76:AB76" si="30">SUM(C76,F76,I76,L76,O76,R76,U76,X76)</f>
        <v>9</v>
      </c>
      <c r="AB76" s="34">
        <f t="shared" si="30"/>
        <v>20</v>
      </c>
      <c r="AC76" s="284" t="s">
        <v>477</v>
      </c>
    </row>
    <row r="77" spans="1:29" ht="13.5" customHeight="1" x14ac:dyDescent="0.3">
      <c r="A77" s="390" t="s">
        <v>172</v>
      </c>
      <c r="B77" s="391"/>
      <c r="C77" s="391"/>
      <c r="D77" s="391"/>
      <c r="E77" s="391"/>
      <c r="F77" s="391"/>
      <c r="G77" s="391"/>
      <c r="H77" s="391"/>
      <c r="I77" s="391"/>
      <c r="J77" s="391"/>
      <c r="K77" s="391"/>
      <c r="L77" s="391"/>
      <c r="M77" s="391"/>
      <c r="N77" s="391"/>
      <c r="O77" s="391"/>
      <c r="P77" s="391"/>
      <c r="Q77" s="391"/>
      <c r="R77" s="391"/>
      <c r="S77" s="391"/>
      <c r="T77" s="391"/>
      <c r="U77" s="391"/>
      <c r="V77" s="391"/>
      <c r="W77" s="391"/>
      <c r="X77" s="391"/>
      <c r="Y77" s="392"/>
      <c r="Z77" s="205"/>
      <c r="AA77" s="140"/>
      <c r="AB77" s="140"/>
      <c r="AC77" s="285"/>
    </row>
    <row r="78" spans="1:29" ht="61.5" customHeight="1" x14ac:dyDescent="0.3">
      <c r="A78" s="49" t="s">
        <v>297</v>
      </c>
      <c r="B78" s="141" t="s">
        <v>71</v>
      </c>
      <c r="C78" s="123"/>
      <c r="D78" s="124"/>
      <c r="E78" s="124"/>
      <c r="F78" s="123"/>
      <c r="G78" s="124"/>
      <c r="H78" s="124"/>
      <c r="I78" s="123"/>
      <c r="J78" s="124"/>
      <c r="K78" s="124"/>
      <c r="L78" s="123"/>
      <c r="M78" s="124"/>
      <c r="N78" s="124"/>
      <c r="O78" s="123"/>
      <c r="P78" s="124"/>
      <c r="Q78" s="124"/>
      <c r="R78" s="123">
        <v>3</v>
      </c>
      <c r="S78" s="124">
        <v>15</v>
      </c>
      <c r="T78" s="124" t="s">
        <v>138</v>
      </c>
      <c r="U78" s="123"/>
      <c r="V78" s="124"/>
      <c r="W78" s="124"/>
      <c r="X78" s="123"/>
      <c r="Y78" s="124"/>
      <c r="Z78" s="124"/>
      <c r="AA78" s="34">
        <f t="shared" ref="AA78:AB78" si="31">SUM(C78,F78,I78,L78,O78,R78,U78,X78)</f>
        <v>3</v>
      </c>
      <c r="AB78" s="34">
        <f t="shared" si="31"/>
        <v>15</v>
      </c>
      <c r="AC78" s="402" t="s">
        <v>476</v>
      </c>
    </row>
    <row r="79" spans="1:29" ht="62.25" customHeight="1" x14ac:dyDescent="0.3">
      <c r="A79" s="49" t="s">
        <v>251</v>
      </c>
      <c r="B79" s="141" t="s">
        <v>134</v>
      </c>
      <c r="C79" s="123"/>
      <c r="D79" s="124"/>
      <c r="E79" s="124"/>
      <c r="F79" s="123"/>
      <c r="G79" s="124"/>
      <c r="H79" s="124"/>
      <c r="I79" s="123"/>
      <c r="J79" s="124"/>
      <c r="K79" s="124"/>
      <c r="L79" s="123"/>
      <c r="M79" s="124"/>
      <c r="N79" s="124"/>
      <c r="O79" s="123"/>
      <c r="P79" s="124"/>
      <c r="Q79" s="124"/>
      <c r="R79" s="123"/>
      <c r="S79" s="124"/>
      <c r="T79" s="124"/>
      <c r="U79" s="123"/>
      <c r="V79" s="124"/>
      <c r="W79" s="124"/>
      <c r="X79" s="123">
        <v>3</v>
      </c>
      <c r="Y79" s="124">
        <v>10</v>
      </c>
      <c r="Z79" s="124" t="s">
        <v>138</v>
      </c>
      <c r="AA79" s="34">
        <f t="shared" ref="AA79:AB79" si="32">SUM(C79,F79,I79,L79,O79,R79,U79,X79)</f>
        <v>3</v>
      </c>
      <c r="AB79" s="34">
        <f t="shared" si="32"/>
        <v>10</v>
      </c>
      <c r="AC79" s="440"/>
    </row>
    <row r="80" spans="1:29" ht="13.5" customHeight="1" x14ac:dyDescent="0.3">
      <c r="A80" s="390" t="s">
        <v>175</v>
      </c>
      <c r="B80" s="391"/>
      <c r="C80" s="391"/>
      <c r="D80" s="391"/>
      <c r="E80" s="391"/>
      <c r="F80" s="391"/>
      <c r="G80" s="391"/>
      <c r="H80" s="391"/>
      <c r="I80" s="391"/>
      <c r="J80" s="391"/>
      <c r="K80" s="391"/>
      <c r="L80" s="391"/>
      <c r="M80" s="391"/>
      <c r="N80" s="391"/>
      <c r="O80" s="391"/>
      <c r="P80" s="391"/>
      <c r="Q80" s="391"/>
      <c r="R80" s="391"/>
      <c r="S80" s="391"/>
      <c r="T80" s="391"/>
      <c r="U80" s="391"/>
      <c r="V80" s="391"/>
      <c r="W80" s="391"/>
      <c r="X80" s="391"/>
      <c r="Y80" s="392"/>
      <c r="Z80" s="205"/>
      <c r="AA80" s="140"/>
      <c r="AB80" s="140"/>
      <c r="AC80" s="440"/>
    </row>
    <row r="81" spans="1:29" ht="48" customHeight="1" x14ac:dyDescent="0.3">
      <c r="A81" s="49" t="s">
        <v>233</v>
      </c>
      <c r="B81" s="141" t="s">
        <v>134</v>
      </c>
      <c r="C81" s="123"/>
      <c r="D81" s="124"/>
      <c r="E81" s="124"/>
      <c r="F81" s="123"/>
      <c r="G81" s="124"/>
      <c r="H81" s="124"/>
      <c r="I81" s="123"/>
      <c r="J81" s="124"/>
      <c r="K81" s="124"/>
      <c r="L81" s="123"/>
      <c r="M81" s="124"/>
      <c r="N81" s="124"/>
      <c r="O81" s="123"/>
      <c r="P81" s="124"/>
      <c r="Q81" s="124"/>
      <c r="R81" s="123"/>
      <c r="S81" s="124"/>
      <c r="T81" s="124"/>
      <c r="U81" s="123"/>
      <c r="V81" s="124"/>
      <c r="W81" s="124"/>
      <c r="X81" s="123">
        <v>3</v>
      </c>
      <c r="Y81" s="124">
        <v>20</v>
      </c>
      <c r="Z81" s="124" t="s">
        <v>138</v>
      </c>
      <c r="AA81" s="34">
        <f t="shared" ref="AA81:AB81" si="33">SUM(C81,F81,I81,L81,O81,R81,U81,X81)</f>
        <v>3</v>
      </c>
      <c r="AB81" s="34">
        <f t="shared" si="33"/>
        <v>20</v>
      </c>
      <c r="AC81" s="441"/>
    </row>
    <row r="82" spans="1:29" ht="13.5" customHeight="1" x14ac:dyDescent="0.3">
      <c r="M82" s="156"/>
      <c r="N82" s="156"/>
      <c r="Y82" s="105" t="s">
        <v>101</v>
      </c>
      <c r="Z82" s="105"/>
      <c r="AA82" s="157">
        <f t="shared" ref="AA82:AB82" si="34">SUM(AA76:AA81)</f>
        <v>18</v>
      </c>
      <c r="AB82" s="157">
        <f t="shared" si="34"/>
        <v>65</v>
      </c>
    </row>
    <row r="83" spans="1:29" ht="13.5" customHeight="1" x14ac:dyDescent="0.25"/>
    <row r="84" spans="1:29" ht="13.5" customHeight="1" x14ac:dyDescent="0.25"/>
    <row r="85" spans="1:29" ht="13.5" customHeight="1" x14ac:dyDescent="0.25"/>
    <row r="86" spans="1:29" ht="13.5" customHeight="1" x14ac:dyDescent="0.25"/>
    <row r="87" spans="1:29" ht="13.5" customHeight="1" x14ac:dyDescent="0.25"/>
    <row r="88" spans="1:29" ht="13.5" customHeight="1" x14ac:dyDescent="0.25"/>
    <row r="89" spans="1:29" ht="13.5" customHeight="1" x14ac:dyDescent="0.25"/>
    <row r="90" spans="1:29" ht="13.5" customHeight="1" x14ac:dyDescent="0.25"/>
    <row r="91" spans="1:29" ht="13.5" customHeight="1" x14ac:dyDescent="0.25"/>
    <row r="92" spans="1:29" ht="13.5" customHeight="1" x14ac:dyDescent="0.25"/>
    <row r="93" spans="1:29" ht="13.5" customHeight="1" x14ac:dyDescent="0.25"/>
    <row r="94" spans="1:29" ht="13.5" customHeight="1" x14ac:dyDescent="0.25"/>
    <row r="95" spans="1:29" ht="13.5" customHeight="1" x14ac:dyDescent="0.25"/>
    <row r="96" spans="1:29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15">
    <mergeCell ref="AE3:AE4"/>
    <mergeCell ref="AC7:AC9"/>
    <mergeCell ref="AC11:AC19"/>
    <mergeCell ref="AE17:AE18"/>
    <mergeCell ref="A77:Y77"/>
    <mergeCell ref="AC78:AC81"/>
    <mergeCell ref="A80:Y80"/>
    <mergeCell ref="A1:C1"/>
    <mergeCell ref="A2:C2"/>
    <mergeCell ref="A3:D3"/>
    <mergeCell ref="AC23:AC26"/>
    <mergeCell ref="AC34:AC35"/>
    <mergeCell ref="A42:E42"/>
    <mergeCell ref="AC42:AC56"/>
    <mergeCell ref="AC69:AC70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7" tint="0.79998168889431442"/>
  </sheetPr>
  <dimension ref="A1:AI1000"/>
  <sheetViews>
    <sheetView zoomScale="50" zoomScaleNormal="50" workbookViewId="0">
      <selection activeCell="W1" sqref="W1"/>
    </sheetView>
  </sheetViews>
  <sheetFormatPr defaultColWidth="12.59765625" defaultRowHeight="15" customHeight="1" x14ac:dyDescent="0.25"/>
  <cols>
    <col min="1" max="1" width="37.09765625" customWidth="1"/>
    <col min="2" max="2" width="13.8984375" customWidth="1"/>
    <col min="3" max="12" width="8.59765625" customWidth="1"/>
    <col min="13" max="14" width="9.3984375" customWidth="1"/>
    <col min="15" max="15" width="8.3984375" customWidth="1"/>
    <col min="16" max="17" width="9.3984375" customWidth="1"/>
    <col min="18" max="18" width="8.3984375" customWidth="1"/>
    <col min="19" max="20" width="9.3984375" customWidth="1"/>
    <col min="21" max="21" width="8.3984375" customWidth="1"/>
    <col min="22" max="23" width="9.3984375" customWidth="1"/>
    <col min="24" max="24" width="8.3984375" customWidth="1"/>
    <col min="25" max="26" width="9.3984375" customWidth="1"/>
    <col min="27" max="27" width="8.09765625" customWidth="1"/>
    <col min="28" max="28" width="8.59765625" customWidth="1"/>
    <col min="29" max="29" width="25.3984375" customWidth="1"/>
    <col min="30" max="30" width="8.59765625" customWidth="1"/>
    <col min="31" max="31" width="17.69921875" customWidth="1"/>
    <col min="32" max="33" width="8.59765625" customWidth="1"/>
    <col min="34" max="34" width="18" customWidth="1"/>
    <col min="35" max="35" width="8.59765625" customWidth="1"/>
  </cols>
  <sheetData>
    <row r="1" spans="1:35" ht="75" customHeight="1" x14ac:dyDescent="0.35">
      <c r="A1" s="393" t="s">
        <v>298</v>
      </c>
      <c r="B1" s="394"/>
      <c r="C1" s="394"/>
    </row>
    <row r="2" spans="1:35" ht="30" customHeight="1" x14ac:dyDescent="0.35">
      <c r="A2" s="393" t="s">
        <v>299</v>
      </c>
      <c r="B2" s="394"/>
      <c r="C2" s="394"/>
    </row>
    <row r="3" spans="1:35" ht="45" customHeight="1" x14ac:dyDescent="0.35">
      <c r="A3" s="393" t="s">
        <v>300</v>
      </c>
      <c r="B3" s="394"/>
      <c r="C3" s="394"/>
      <c r="D3" s="394"/>
      <c r="AE3" s="420" t="s">
        <v>28</v>
      </c>
    </row>
    <row r="4" spans="1:35" ht="27.75" customHeight="1" x14ac:dyDescent="0.35">
      <c r="A4" s="272" t="s">
        <v>460</v>
      </c>
      <c r="AE4" s="413"/>
    </row>
    <row r="5" spans="1:35" ht="13.5" customHeight="1" x14ac:dyDescent="0.25">
      <c r="AE5" s="5" t="s">
        <v>30</v>
      </c>
      <c r="AF5" s="6" t="s">
        <v>31</v>
      </c>
      <c r="AG5" s="7"/>
      <c r="AH5" s="5" t="s">
        <v>32</v>
      </c>
      <c r="AI5" s="5" t="s">
        <v>31</v>
      </c>
    </row>
    <row r="6" spans="1:35" ht="50.4" customHeight="1" x14ac:dyDescent="0.3">
      <c r="A6" s="8" t="s">
        <v>33</v>
      </c>
      <c r="B6" s="9" t="s">
        <v>34</v>
      </c>
      <c r="C6" s="10" t="s">
        <v>35</v>
      </c>
      <c r="D6" s="11" t="s">
        <v>36</v>
      </c>
      <c r="E6" s="12" t="s">
        <v>37</v>
      </c>
      <c r="F6" s="13" t="s">
        <v>38</v>
      </c>
      <c r="G6" s="14" t="s">
        <v>39</v>
      </c>
      <c r="H6" s="15" t="s">
        <v>40</v>
      </c>
      <c r="I6" s="16" t="s">
        <v>41</v>
      </c>
      <c r="J6" s="17" t="s">
        <v>42</v>
      </c>
      <c r="K6" s="18" t="s">
        <v>43</v>
      </c>
      <c r="L6" s="19" t="s">
        <v>44</v>
      </c>
      <c r="M6" s="20" t="s">
        <v>45</v>
      </c>
      <c r="N6" s="21" t="s">
        <v>46</v>
      </c>
      <c r="O6" s="22" t="s">
        <v>47</v>
      </c>
      <c r="P6" s="23" t="s">
        <v>48</v>
      </c>
      <c r="Q6" s="24" t="s">
        <v>49</v>
      </c>
      <c r="R6" s="25" t="s">
        <v>50</v>
      </c>
      <c r="S6" s="26" t="s">
        <v>51</v>
      </c>
      <c r="T6" s="27" t="s">
        <v>52</v>
      </c>
      <c r="U6" s="28" t="s">
        <v>53</v>
      </c>
      <c r="V6" s="29" t="s">
        <v>54</v>
      </c>
      <c r="W6" s="30" t="s">
        <v>55</v>
      </c>
      <c r="X6" s="31" t="s">
        <v>56</v>
      </c>
      <c r="Y6" s="32" t="s">
        <v>57</v>
      </c>
      <c r="Z6" s="33" t="s">
        <v>58</v>
      </c>
      <c r="AA6" s="34" t="s">
        <v>59</v>
      </c>
      <c r="AB6" s="34" t="s">
        <v>60</v>
      </c>
      <c r="AC6" s="35" t="s">
        <v>474</v>
      </c>
      <c r="AE6" s="68" t="s">
        <v>64</v>
      </c>
      <c r="AF6" s="38">
        <f>AA20</f>
        <v>30</v>
      </c>
      <c r="AG6" s="7"/>
      <c r="AH6" s="64" t="s">
        <v>65</v>
      </c>
      <c r="AI6" s="65">
        <f>SUM(C8:C76)</f>
        <v>30</v>
      </c>
    </row>
    <row r="7" spans="1:35" ht="14.25" customHeight="1" x14ac:dyDescent="0.25">
      <c r="A7" s="40" t="s">
        <v>66</v>
      </c>
      <c r="B7" s="41"/>
      <c r="C7" s="42"/>
      <c r="D7" s="43"/>
      <c r="E7" s="44"/>
      <c r="F7" s="45"/>
      <c r="G7" s="43"/>
      <c r="H7" s="44"/>
      <c r="I7" s="45"/>
      <c r="J7" s="46"/>
      <c r="K7" s="44"/>
      <c r="L7" s="45"/>
      <c r="M7" s="43"/>
      <c r="N7" s="44"/>
      <c r="O7" s="45"/>
      <c r="P7" s="43"/>
      <c r="Q7" s="44"/>
      <c r="R7" s="47"/>
      <c r="S7" s="43"/>
      <c r="T7" s="44"/>
      <c r="U7" s="45"/>
      <c r="V7" s="43"/>
      <c r="W7" s="44"/>
      <c r="X7" s="45"/>
      <c r="Y7" s="43"/>
      <c r="Z7" s="44"/>
      <c r="AA7" s="48"/>
      <c r="AB7" s="48"/>
      <c r="AC7" s="402" t="s">
        <v>67</v>
      </c>
      <c r="AE7" s="69" t="s">
        <v>68</v>
      </c>
      <c r="AF7" s="248">
        <f>AA27</f>
        <v>21</v>
      </c>
      <c r="AG7" s="7"/>
      <c r="AH7" s="69" t="s">
        <v>69</v>
      </c>
      <c r="AI7" s="89">
        <f>SUM(F8:F76)</f>
        <v>30</v>
      </c>
    </row>
    <row r="8" spans="1:35" ht="13.5" customHeight="1" x14ac:dyDescent="0.25">
      <c r="A8" s="49" t="s">
        <v>70</v>
      </c>
      <c r="B8" s="50" t="s">
        <v>71</v>
      </c>
      <c r="C8" s="51">
        <v>2</v>
      </c>
      <c r="D8" s="52">
        <v>25</v>
      </c>
      <c r="E8" s="53" t="s">
        <v>72</v>
      </c>
      <c r="F8" s="54">
        <v>2</v>
      </c>
      <c r="G8" s="54">
        <v>25</v>
      </c>
      <c r="H8" s="54" t="s">
        <v>73</v>
      </c>
      <c r="I8" s="55"/>
      <c r="J8" s="56"/>
      <c r="K8" s="56"/>
      <c r="L8" s="51"/>
      <c r="M8" s="56"/>
      <c r="N8" s="56"/>
      <c r="O8" s="51"/>
      <c r="P8" s="56"/>
      <c r="Q8" s="56"/>
      <c r="R8" s="57"/>
      <c r="S8" s="56"/>
      <c r="T8" s="56"/>
      <c r="U8" s="51"/>
      <c r="V8" s="56"/>
      <c r="W8" s="56"/>
      <c r="X8" s="51"/>
      <c r="Y8" s="56"/>
      <c r="Z8" s="56"/>
      <c r="AA8" s="58">
        <v>4</v>
      </c>
      <c r="AB8" s="58">
        <f>SUM(D8,J9,J8,M8,P8,S8,V8,Y8)</f>
        <v>55</v>
      </c>
      <c r="AC8" s="396"/>
      <c r="AE8" s="37" t="s">
        <v>77</v>
      </c>
      <c r="AF8" s="38">
        <f>AA35</f>
        <v>33</v>
      </c>
      <c r="AG8" s="7"/>
      <c r="AH8" s="39" t="s">
        <v>78</v>
      </c>
      <c r="AI8" s="38">
        <f>SUM(I8:I76)</f>
        <v>30</v>
      </c>
    </row>
    <row r="9" spans="1:35" ht="13.5" customHeight="1" x14ac:dyDescent="0.25">
      <c r="A9" s="49" t="s">
        <v>79</v>
      </c>
      <c r="B9" s="50" t="s">
        <v>71</v>
      </c>
      <c r="C9" s="60"/>
      <c r="D9" s="61"/>
      <c r="E9" s="62"/>
      <c r="F9" s="63"/>
      <c r="G9" s="63"/>
      <c r="H9" s="63"/>
      <c r="I9" s="55">
        <v>3</v>
      </c>
      <c r="J9" s="53">
        <v>30</v>
      </c>
      <c r="K9" s="53" t="s">
        <v>72</v>
      </c>
      <c r="L9" s="51"/>
      <c r="M9" s="56"/>
      <c r="N9" s="56"/>
      <c r="O9" s="51"/>
      <c r="P9" s="56"/>
      <c r="Q9" s="56"/>
      <c r="R9" s="57"/>
      <c r="S9" s="56"/>
      <c r="T9" s="56"/>
      <c r="U9" s="51"/>
      <c r="V9" s="56"/>
      <c r="W9" s="56"/>
      <c r="X9" s="51"/>
      <c r="Y9" s="56"/>
      <c r="Z9" s="56"/>
      <c r="AA9" s="58">
        <v>3</v>
      </c>
      <c r="AB9" s="58">
        <v>30</v>
      </c>
      <c r="AC9" s="396"/>
      <c r="AE9" s="37" t="s">
        <v>81</v>
      </c>
      <c r="AF9" s="65">
        <f>AA55</f>
        <v>90</v>
      </c>
      <c r="AG9" s="7"/>
      <c r="AH9" s="39" t="s">
        <v>82</v>
      </c>
      <c r="AI9" s="38">
        <f>SUM(L8:L76)</f>
        <v>30</v>
      </c>
    </row>
    <row r="10" spans="1:35" ht="13.5" customHeight="1" x14ac:dyDescent="0.3">
      <c r="A10" s="49" t="s">
        <v>83</v>
      </c>
      <c r="B10" s="66" t="s">
        <v>71</v>
      </c>
      <c r="C10" s="67"/>
      <c r="D10" s="56"/>
      <c r="E10" s="56"/>
      <c r="F10" s="55">
        <v>2</v>
      </c>
      <c r="G10" s="53">
        <v>20</v>
      </c>
      <c r="H10" s="53" t="s">
        <v>72</v>
      </c>
      <c r="I10" s="51">
        <v>3</v>
      </c>
      <c r="J10" s="56">
        <v>30</v>
      </c>
      <c r="K10" s="56" t="s">
        <v>73</v>
      </c>
      <c r="L10" s="51"/>
      <c r="M10" s="56"/>
      <c r="N10" s="56"/>
      <c r="O10" s="51"/>
      <c r="P10" s="56"/>
      <c r="Q10" s="56"/>
      <c r="R10" s="57"/>
      <c r="S10" s="56"/>
      <c r="T10" s="56"/>
      <c r="U10" s="51"/>
      <c r="V10" s="56"/>
      <c r="W10" s="56"/>
      <c r="X10" s="51"/>
      <c r="Y10" s="56"/>
      <c r="Z10" s="56"/>
      <c r="AA10" s="58">
        <f t="shared" ref="AA10:AB10" si="0">SUM(C10,F10,I10,L10,O10,R10,U10,X10)</f>
        <v>5</v>
      </c>
      <c r="AB10" s="58">
        <f t="shared" si="0"/>
        <v>50</v>
      </c>
      <c r="AC10" s="127" t="s">
        <v>85</v>
      </c>
      <c r="AE10" s="68" t="s">
        <v>86</v>
      </c>
      <c r="AF10" s="76">
        <f>AA62</f>
        <v>9</v>
      </c>
      <c r="AG10" s="7"/>
      <c r="AH10" s="69" t="s">
        <v>87</v>
      </c>
      <c r="AI10" s="38">
        <f>SUM(O8:O76)</f>
        <v>30</v>
      </c>
    </row>
    <row r="11" spans="1:35" ht="13.5" customHeight="1" x14ac:dyDescent="0.25">
      <c r="A11" s="40" t="s">
        <v>88</v>
      </c>
      <c r="B11" s="70"/>
      <c r="C11" s="71"/>
      <c r="D11" s="43"/>
      <c r="E11" s="43"/>
      <c r="F11" s="72"/>
      <c r="G11" s="73"/>
      <c r="H11" s="73"/>
      <c r="I11" s="74"/>
      <c r="J11" s="43"/>
      <c r="K11" s="43"/>
      <c r="L11" s="45"/>
      <c r="M11" s="43"/>
      <c r="N11" s="43"/>
      <c r="O11" s="45"/>
      <c r="P11" s="43"/>
      <c r="Q11" s="43"/>
      <c r="R11" s="47"/>
      <c r="S11" s="43"/>
      <c r="T11" s="43"/>
      <c r="U11" s="45"/>
      <c r="V11" s="43"/>
      <c r="W11" s="43"/>
      <c r="X11" s="45"/>
      <c r="Y11" s="43"/>
      <c r="Z11" s="43"/>
      <c r="AA11" s="48"/>
      <c r="AB11" s="48"/>
      <c r="AC11" s="414" t="s">
        <v>67</v>
      </c>
      <c r="AE11" s="69" t="s">
        <v>89</v>
      </c>
      <c r="AF11" s="83">
        <f>AA68</f>
        <v>39</v>
      </c>
      <c r="AG11" s="7"/>
      <c r="AH11" s="39" t="s">
        <v>90</v>
      </c>
      <c r="AI11" s="38">
        <f>SUM(R8:R76)</f>
        <v>30</v>
      </c>
    </row>
    <row r="12" spans="1:35" ht="36.75" customHeight="1" x14ac:dyDescent="0.25">
      <c r="A12" s="77" t="s">
        <v>91</v>
      </c>
      <c r="B12" s="50" t="s">
        <v>71</v>
      </c>
      <c r="C12" s="60">
        <v>2</v>
      </c>
      <c r="D12" s="61">
        <v>30</v>
      </c>
      <c r="E12" s="79" t="s">
        <v>73</v>
      </c>
      <c r="F12" s="63"/>
      <c r="G12" s="63"/>
      <c r="H12" s="63"/>
      <c r="I12" s="51"/>
      <c r="J12" s="80"/>
      <c r="K12" s="56"/>
      <c r="L12" s="51"/>
      <c r="M12" s="56"/>
      <c r="N12" s="56"/>
      <c r="O12" s="51"/>
      <c r="P12" s="56"/>
      <c r="Q12" s="56"/>
      <c r="R12" s="57"/>
      <c r="S12" s="56"/>
      <c r="T12" s="56"/>
      <c r="U12" s="51"/>
      <c r="V12" s="56"/>
      <c r="W12" s="56"/>
      <c r="X12" s="51"/>
      <c r="Y12" s="56"/>
      <c r="Z12" s="56"/>
      <c r="AA12" s="81">
        <v>2</v>
      </c>
      <c r="AB12" s="81">
        <v>30</v>
      </c>
      <c r="AC12" s="396"/>
      <c r="AD12" s="3"/>
      <c r="AE12" s="82" t="s">
        <v>93</v>
      </c>
      <c r="AF12" s="89">
        <f>AA77</f>
        <v>18</v>
      </c>
      <c r="AG12" s="7"/>
      <c r="AH12" s="39" t="s">
        <v>94</v>
      </c>
      <c r="AI12" s="38">
        <f>SUM(U8:U76)</f>
        <v>30</v>
      </c>
    </row>
    <row r="13" spans="1:35" ht="13.5" customHeight="1" x14ac:dyDescent="0.25">
      <c r="A13" s="77" t="s">
        <v>209</v>
      </c>
      <c r="B13" s="66" t="s">
        <v>71</v>
      </c>
      <c r="C13" s="51">
        <v>1</v>
      </c>
      <c r="D13" s="56">
        <v>30</v>
      </c>
      <c r="E13" s="56" t="s">
        <v>72</v>
      </c>
      <c r="F13" s="63">
        <v>1</v>
      </c>
      <c r="G13" s="63">
        <v>30</v>
      </c>
      <c r="H13" s="63" t="s">
        <v>72</v>
      </c>
      <c r="I13" s="286"/>
      <c r="J13" s="80"/>
      <c r="K13" s="56"/>
      <c r="L13" s="51"/>
      <c r="M13" s="56"/>
      <c r="N13" s="56"/>
      <c r="O13" s="51"/>
      <c r="P13" s="56"/>
      <c r="Q13" s="56"/>
      <c r="R13" s="57"/>
      <c r="S13" s="56"/>
      <c r="T13" s="56"/>
      <c r="U13" s="51"/>
      <c r="V13" s="56"/>
      <c r="W13" s="56"/>
      <c r="X13" s="51"/>
      <c r="Y13" s="56"/>
      <c r="Z13" s="56"/>
      <c r="AA13" s="81">
        <v>2</v>
      </c>
      <c r="AB13" s="81">
        <v>60</v>
      </c>
      <c r="AC13" s="396"/>
      <c r="AE13" s="5" t="s">
        <v>98</v>
      </c>
      <c r="AF13" s="273">
        <f>SUM(AF6:AF12)</f>
        <v>240</v>
      </c>
      <c r="AH13" s="69" t="s">
        <v>99</v>
      </c>
      <c r="AI13" s="89">
        <f>SUM(X8:X76)</f>
        <v>30</v>
      </c>
    </row>
    <row r="14" spans="1:35" ht="13.5" customHeight="1" x14ac:dyDescent="0.3">
      <c r="A14" s="77" t="s">
        <v>96</v>
      </c>
      <c r="B14" s="66" t="s">
        <v>71</v>
      </c>
      <c r="C14" s="63"/>
      <c r="D14" s="63"/>
      <c r="E14" s="287"/>
      <c r="F14" s="51"/>
      <c r="G14" s="56"/>
      <c r="H14" s="56"/>
      <c r="I14" s="288"/>
      <c r="J14" s="56"/>
      <c r="K14" s="56"/>
      <c r="L14" s="51">
        <v>2</v>
      </c>
      <c r="M14" s="56">
        <v>20</v>
      </c>
      <c r="N14" s="56" t="s">
        <v>72</v>
      </c>
      <c r="O14" s="51"/>
      <c r="P14" s="56"/>
      <c r="Q14" s="56"/>
      <c r="R14" s="57"/>
      <c r="S14" s="56"/>
      <c r="T14" s="56"/>
      <c r="U14" s="51"/>
      <c r="V14" s="56"/>
      <c r="W14" s="56"/>
      <c r="X14" s="51"/>
      <c r="Y14" s="56"/>
      <c r="Z14" s="56"/>
      <c r="AA14" s="58">
        <f t="shared" ref="AA14:AB14" si="1">L14</f>
        <v>2</v>
      </c>
      <c r="AB14" s="58">
        <f t="shared" si="1"/>
        <v>20</v>
      </c>
      <c r="AC14" s="396"/>
      <c r="AE14" s="98"/>
      <c r="AF14" s="95"/>
      <c r="AG14" s="95"/>
      <c r="AH14" s="94" t="s">
        <v>101</v>
      </c>
      <c r="AI14" s="5">
        <f>SUM(AI6:AI13)</f>
        <v>240</v>
      </c>
    </row>
    <row r="15" spans="1:35" ht="13.5" customHeight="1" x14ac:dyDescent="0.3">
      <c r="A15" s="40" t="s">
        <v>100</v>
      </c>
      <c r="B15" s="90"/>
      <c r="C15" s="45"/>
      <c r="D15" s="43"/>
      <c r="E15" s="91"/>
      <c r="F15" s="45"/>
      <c r="G15" s="43"/>
      <c r="H15" s="43"/>
      <c r="I15" s="92"/>
      <c r="J15" s="43"/>
      <c r="K15" s="43"/>
      <c r="L15" s="45"/>
      <c r="M15" s="43"/>
      <c r="N15" s="43"/>
      <c r="O15" s="45"/>
      <c r="P15" s="43"/>
      <c r="Q15" s="43"/>
      <c r="R15" s="47"/>
      <c r="S15" s="43"/>
      <c r="T15" s="43"/>
      <c r="U15" s="45"/>
      <c r="V15" s="43"/>
      <c r="W15" s="43"/>
      <c r="X15" s="45"/>
      <c r="Y15" s="43"/>
      <c r="Z15" s="43"/>
      <c r="AA15" s="48"/>
      <c r="AB15" s="48"/>
      <c r="AC15" s="396"/>
      <c r="AD15" s="3"/>
      <c r="AE15" s="98"/>
      <c r="AF15" s="95"/>
      <c r="AG15" s="95"/>
      <c r="AH15" s="95"/>
      <c r="AI15" s="95"/>
    </row>
    <row r="16" spans="1:35" ht="13.5" customHeight="1" x14ac:dyDescent="0.3">
      <c r="A16" s="49" t="s">
        <v>102</v>
      </c>
      <c r="B16" s="96" t="s">
        <v>71</v>
      </c>
      <c r="C16" s="60">
        <v>2</v>
      </c>
      <c r="D16" s="61">
        <v>20</v>
      </c>
      <c r="E16" s="61" t="s">
        <v>72</v>
      </c>
      <c r="F16" s="97"/>
      <c r="G16" s="53"/>
      <c r="H16" s="53"/>
      <c r="I16" s="51"/>
      <c r="J16" s="56"/>
      <c r="K16" s="56"/>
      <c r="L16" s="51"/>
      <c r="M16" s="56"/>
      <c r="N16" s="56"/>
      <c r="O16" s="51"/>
      <c r="P16" s="56"/>
      <c r="Q16" s="56"/>
      <c r="R16" s="57"/>
      <c r="S16" s="56"/>
      <c r="T16" s="56"/>
      <c r="U16" s="51"/>
      <c r="V16" s="56"/>
      <c r="W16" s="56"/>
      <c r="X16" s="51"/>
      <c r="Y16" s="56"/>
      <c r="Z16" s="56"/>
      <c r="AA16" s="81">
        <v>2</v>
      </c>
      <c r="AB16" s="81">
        <v>20</v>
      </c>
      <c r="AC16" s="396"/>
      <c r="AE16" s="95"/>
      <c r="AF16" s="95"/>
      <c r="AG16" s="95"/>
      <c r="AH16" s="95"/>
      <c r="AI16" s="95"/>
    </row>
    <row r="17" spans="1:35" ht="13.5" customHeight="1" x14ac:dyDescent="0.25">
      <c r="A17" s="49" t="s">
        <v>104</v>
      </c>
      <c r="B17" s="99" t="s">
        <v>71</v>
      </c>
      <c r="C17" s="63"/>
      <c r="D17" s="63"/>
      <c r="E17" s="63"/>
      <c r="F17" s="100">
        <v>3</v>
      </c>
      <c r="G17" s="56">
        <v>30</v>
      </c>
      <c r="H17" s="56" t="s">
        <v>73</v>
      </c>
      <c r="I17" s="51"/>
      <c r="J17" s="56"/>
      <c r="K17" s="56"/>
      <c r="L17" s="51"/>
      <c r="M17" s="56"/>
      <c r="N17" s="56"/>
      <c r="O17" s="51"/>
      <c r="P17" s="56"/>
      <c r="Q17" s="56"/>
      <c r="R17" s="57"/>
      <c r="S17" s="56"/>
      <c r="T17" s="56"/>
      <c r="U17" s="51"/>
      <c r="V17" s="56"/>
      <c r="W17" s="56"/>
      <c r="X17" s="51"/>
      <c r="Y17" s="56"/>
      <c r="Z17" s="56"/>
      <c r="AA17" s="81">
        <v>3</v>
      </c>
      <c r="AB17" s="81">
        <v>30</v>
      </c>
      <c r="AC17" s="396"/>
      <c r="AE17" s="415"/>
    </row>
    <row r="18" spans="1:35" ht="13.5" customHeight="1" x14ac:dyDescent="0.25">
      <c r="A18" s="49" t="s">
        <v>100</v>
      </c>
      <c r="B18" s="96" t="s">
        <v>71</v>
      </c>
      <c r="C18" s="97"/>
      <c r="D18" s="53"/>
      <c r="E18" s="53"/>
      <c r="F18" s="51"/>
      <c r="G18" s="56"/>
      <c r="H18" s="56"/>
      <c r="I18" s="51">
        <v>4</v>
      </c>
      <c r="J18" s="56">
        <v>40</v>
      </c>
      <c r="K18" s="56" t="s">
        <v>73</v>
      </c>
      <c r="L18" s="51"/>
      <c r="M18" s="56"/>
      <c r="N18" s="56"/>
      <c r="O18" s="51"/>
      <c r="P18" s="56"/>
      <c r="Q18" s="56"/>
      <c r="R18" s="57"/>
      <c r="S18" s="56"/>
      <c r="T18" s="56"/>
      <c r="U18" s="51"/>
      <c r="V18" s="56"/>
      <c r="W18" s="56"/>
      <c r="X18" s="51"/>
      <c r="Y18" s="56"/>
      <c r="Z18" s="56"/>
      <c r="AA18" s="81">
        <f t="shared" ref="AA18:AB18" si="2">I18</f>
        <v>4</v>
      </c>
      <c r="AB18" s="81">
        <f t="shared" si="2"/>
        <v>40</v>
      </c>
      <c r="AC18" s="396"/>
      <c r="AE18" s="394"/>
    </row>
    <row r="19" spans="1:35" ht="13.5" customHeight="1" x14ac:dyDescent="0.25">
      <c r="A19" s="59" t="s">
        <v>107</v>
      </c>
      <c r="B19" s="96" t="s">
        <v>71</v>
      </c>
      <c r="C19" s="51"/>
      <c r="D19" s="56"/>
      <c r="E19" s="102"/>
      <c r="F19" s="63"/>
      <c r="G19" s="63"/>
      <c r="H19" s="63"/>
      <c r="I19" s="63"/>
      <c r="J19" s="103"/>
      <c r="K19" s="63"/>
      <c r="L19" s="51">
        <v>3</v>
      </c>
      <c r="M19" s="56">
        <v>30</v>
      </c>
      <c r="N19" s="102" t="s">
        <v>72</v>
      </c>
      <c r="O19" s="51"/>
      <c r="P19" s="56"/>
      <c r="Q19" s="56"/>
      <c r="R19" s="57"/>
      <c r="S19" s="56"/>
      <c r="T19" s="56"/>
      <c r="U19" s="51"/>
      <c r="V19" s="56"/>
      <c r="W19" s="56"/>
      <c r="X19" s="51"/>
      <c r="Y19" s="56"/>
      <c r="Z19" s="56"/>
      <c r="AA19" s="81">
        <v>3</v>
      </c>
      <c r="AB19" s="81">
        <v>30</v>
      </c>
      <c r="AC19" s="398"/>
      <c r="AE19" s="289"/>
      <c r="AF19" s="289"/>
      <c r="AG19" s="7"/>
      <c r="AH19" s="289"/>
      <c r="AI19" s="289"/>
    </row>
    <row r="20" spans="1:35" ht="13.5" customHeight="1" x14ac:dyDescent="0.3"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 t="s">
        <v>101</v>
      </c>
      <c r="Z20" s="105"/>
      <c r="AA20" s="106">
        <f t="shared" ref="AA20:AB20" si="3">SUM(AA8:AA19)</f>
        <v>30</v>
      </c>
      <c r="AB20" s="106">
        <f t="shared" si="3"/>
        <v>365</v>
      </c>
      <c r="AE20" s="7"/>
      <c r="AF20" s="101"/>
      <c r="AG20" s="7"/>
      <c r="AH20" s="7"/>
      <c r="AI20" s="101"/>
    </row>
    <row r="21" spans="1:35" ht="13.5" customHeight="1" x14ac:dyDescent="0.25">
      <c r="AE21" s="3"/>
      <c r="AF21" s="101"/>
      <c r="AG21" s="7"/>
      <c r="AI21" s="290"/>
    </row>
    <row r="22" spans="1:35" ht="69.75" customHeight="1" x14ac:dyDescent="0.3">
      <c r="A22" s="8" t="s">
        <v>109</v>
      </c>
      <c r="B22" s="9" t="s">
        <v>34</v>
      </c>
      <c r="C22" s="10" t="s">
        <v>35</v>
      </c>
      <c r="D22" s="10" t="s">
        <v>36</v>
      </c>
      <c r="E22" s="107" t="s">
        <v>37</v>
      </c>
      <c r="F22" s="108" t="s">
        <v>38</v>
      </c>
      <c r="G22" s="108" t="s">
        <v>39</v>
      </c>
      <c r="H22" s="109" t="s">
        <v>40</v>
      </c>
      <c r="I22" s="110" t="s">
        <v>41</v>
      </c>
      <c r="J22" s="110" t="s">
        <v>42</v>
      </c>
      <c r="K22" s="18" t="s">
        <v>43</v>
      </c>
      <c r="L22" s="19" t="s">
        <v>44</v>
      </c>
      <c r="M22" s="20" t="s">
        <v>45</v>
      </c>
      <c r="N22" s="21" t="s">
        <v>46</v>
      </c>
      <c r="O22" s="22" t="s">
        <v>47</v>
      </c>
      <c r="P22" s="22" t="s">
        <v>48</v>
      </c>
      <c r="Q22" s="24" t="s">
        <v>49</v>
      </c>
      <c r="R22" s="25" t="s">
        <v>50</v>
      </c>
      <c r="S22" s="111" t="s">
        <v>51</v>
      </c>
      <c r="T22" s="27" t="s">
        <v>52</v>
      </c>
      <c r="U22" s="28" t="s">
        <v>53</v>
      </c>
      <c r="V22" s="28" t="s">
        <v>54</v>
      </c>
      <c r="W22" s="30" t="s">
        <v>55</v>
      </c>
      <c r="X22" s="31" t="s">
        <v>56</v>
      </c>
      <c r="Y22" s="32" t="s">
        <v>57</v>
      </c>
      <c r="Z22" s="33" t="s">
        <v>58</v>
      </c>
      <c r="AA22" s="34" t="s">
        <v>59</v>
      </c>
      <c r="AB22" s="34" t="s">
        <v>60</v>
      </c>
      <c r="AC22" s="35" t="s">
        <v>474</v>
      </c>
      <c r="AE22" s="7"/>
      <c r="AF22" s="101"/>
      <c r="AG22" s="7"/>
      <c r="AH22" s="7"/>
      <c r="AI22" s="101"/>
    </row>
    <row r="23" spans="1:35" ht="13.5" customHeight="1" x14ac:dyDescent="0.3">
      <c r="A23" s="97" t="s">
        <v>110</v>
      </c>
      <c r="B23" s="113" t="s">
        <v>71</v>
      </c>
      <c r="C23" s="114">
        <v>6</v>
      </c>
      <c r="D23" s="115">
        <v>60</v>
      </c>
      <c r="E23" s="115" t="s">
        <v>73</v>
      </c>
      <c r="F23" s="116">
        <v>6</v>
      </c>
      <c r="G23" s="115">
        <v>60</v>
      </c>
      <c r="H23" s="115" t="s">
        <v>73</v>
      </c>
      <c r="I23" s="116"/>
      <c r="J23" s="115"/>
      <c r="K23" s="115"/>
      <c r="L23" s="116"/>
      <c r="M23" s="115"/>
      <c r="N23" s="115"/>
      <c r="O23" s="116"/>
      <c r="P23" s="115"/>
      <c r="Q23" s="115"/>
      <c r="R23" s="116"/>
      <c r="S23" s="115"/>
      <c r="T23" s="115"/>
      <c r="U23" s="116"/>
      <c r="V23" s="115"/>
      <c r="W23" s="115"/>
      <c r="X23" s="116"/>
      <c r="Y23" s="115"/>
      <c r="Z23" s="115"/>
      <c r="AA23" s="117">
        <f t="shared" ref="AA23:AB23" si="4">SUM(C23,F23,I23,L23,O23,R23,U23,X23)</f>
        <v>12</v>
      </c>
      <c r="AB23" s="117">
        <f t="shared" si="4"/>
        <v>120</v>
      </c>
      <c r="AC23" s="402" t="s">
        <v>85</v>
      </c>
      <c r="AE23" s="7"/>
      <c r="AF23" s="101"/>
      <c r="AG23" s="7"/>
      <c r="AH23" s="7"/>
      <c r="AI23" s="101"/>
    </row>
    <row r="24" spans="1:35" ht="13.5" customHeight="1" x14ac:dyDescent="0.3">
      <c r="A24" s="120" t="s">
        <v>112</v>
      </c>
      <c r="B24" s="113" t="s">
        <v>71</v>
      </c>
      <c r="C24" s="114"/>
      <c r="D24" s="115"/>
      <c r="E24" s="115"/>
      <c r="F24" s="116"/>
      <c r="G24" s="115"/>
      <c r="H24" s="115"/>
      <c r="I24" s="116"/>
      <c r="J24" s="115"/>
      <c r="K24" s="115"/>
      <c r="L24" s="116"/>
      <c r="M24" s="115"/>
      <c r="N24" s="115"/>
      <c r="O24" s="116">
        <v>3</v>
      </c>
      <c r="P24" s="115">
        <v>20</v>
      </c>
      <c r="Q24" s="115" t="s">
        <v>72</v>
      </c>
      <c r="R24" s="116"/>
      <c r="S24" s="115"/>
      <c r="T24" s="115"/>
      <c r="U24" s="116"/>
      <c r="V24" s="115"/>
      <c r="W24" s="115"/>
      <c r="X24" s="116"/>
      <c r="Y24" s="115"/>
      <c r="Z24" s="115"/>
      <c r="AA24" s="117">
        <f t="shared" ref="AA24:AB24" si="5">SUM(C24,F24,I24,L24,O24,R24,U24,X24)</f>
        <v>3</v>
      </c>
      <c r="AB24" s="117">
        <f t="shared" si="5"/>
        <v>20</v>
      </c>
      <c r="AC24" s="396"/>
      <c r="AE24" s="7"/>
      <c r="AF24" s="291"/>
      <c r="AG24" s="7"/>
      <c r="AH24" s="3"/>
      <c r="AI24" s="101"/>
    </row>
    <row r="25" spans="1:35" ht="13.5" customHeight="1" x14ac:dyDescent="0.3">
      <c r="A25" s="49" t="s">
        <v>114</v>
      </c>
      <c r="B25" s="122" t="s">
        <v>115</v>
      </c>
      <c r="C25" s="123"/>
      <c r="D25" s="124"/>
      <c r="E25" s="124"/>
      <c r="F25" s="123"/>
      <c r="G25" s="124"/>
      <c r="H25" s="115"/>
      <c r="I25" s="125">
        <v>3</v>
      </c>
      <c r="J25" s="126">
        <v>26</v>
      </c>
      <c r="K25" s="126" t="s">
        <v>73</v>
      </c>
      <c r="L25" s="125"/>
      <c r="M25" s="126"/>
      <c r="N25" s="126"/>
      <c r="O25" s="116"/>
      <c r="P25" s="115"/>
      <c r="Q25" s="115"/>
      <c r="R25" s="116"/>
      <c r="S25" s="115"/>
      <c r="T25" s="115"/>
      <c r="U25" s="116"/>
      <c r="V25" s="115"/>
      <c r="W25" s="115"/>
      <c r="X25" s="116"/>
      <c r="Y25" s="115"/>
      <c r="Z25" s="115"/>
      <c r="AA25" s="117">
        <f t="shared" ref="AA25:AB25" si="6">SUM(C25,F25,I25,L25,O25,R25,U25,X25)</f>
        <v>3</v>
      </c>
      <c r="AB25" s="117">
        <f t="shared" si="6"/>
        <v>26</v>
      </c>
      <c r="AC25" s="396"/>
      <c r="AE25" s="3"/>
      <c r="AF25" s="292"/>
      <c r="AG25" s="7"/>
      <c r="AH25" s="7"/>
      <c r="AI25" s="101"/>
    </row>
    <row r="26" spans="1:35" ht="13.5" customHeight="1" x14ac:dyDescent="0.3">
      <c r="A26" s="127" t="s">
        <v>182</v>
      </c>
      <c r="B26" s="122" t="s">
        <v>118</v>
      </c>
      <c r="C26" s="123"/>
      <c r="D26" s="124"/>
      <c r="E26" s="124"/>
      <c r="F26" s="123"/>
      <c r="G26" s="124"/>
      <c r="H26" s="115"/>
      <c r="I26" s="125"/>
      <c r="J26" s="126"/>
      <c r="K26" s="126"/>
      <c r="L26" s="125"/>
      <c r="M26" s="126"/>
      <c r="N26" s="126"/>
      <c r="O26" s="116"/>
      <c r="P26" s="115"/>
      <c r="Q26" s="115"/>
      <c r="R26" s="114">
        <v>3</v>
      </c>
      <c r="S26" s="115">
        <v>16</v>
      </c>
      <c r="T26" s="115" t="s">
        <v>73</v>
      </c>
      <c r="U26" s="116"/>
      <c r="V26" s="115"/>
      <c r="W26" s="115"/>
      <c r="X26" s="116"/>
      <c r="Y26" s="115"/>
      <c r="Z26" s="115"/>
      <c r="AA26" s="117">
        <f t="shared" ref="AA26:AB26" si="7">SUM(C26,F26,I26,L26,O26,R26,U26,X26)</f>
        <v>3</v>
      </c>
      <c r="AB26" s="117">
        <f t="shared" si="7"/>
        <v>16</v>
      </c>
      <c r="AC26" s="398"/>
      <c r="AE26" s="293"/>
      <c r="AF26" s="290"/>
      <c r="AG26" s="7"/>
      <c r="AH26" s="7"/>
      <c r="AI26" s="101"/>
    </row>
    <row r="27" spans="1:35" ht="13.5" customHeight="1" x14ac:dyDescent="0.3">
      <c r="M27" s="104"/>
      <c r="N27" s="104"/>
      <c r="O27" s="129"/>
      <c r="P27" s="104"/>
      <c r="Q27" s="104"/>
      <c r="R27" s="129"/>
      <c r="S27" s="104"/>
      <c r="T27" s="104"/>
      <c r="U27" s="129"/>
      <c r="V27" s="104"/>
      <c r="W27" s="104"/>
      <c r="X27" s="129"/>
      <c r="Y27" s="130" t="s">
        <v>101</v>
      </c>
      <c r="Z27" s="130"/>
      <c r="AA27" s="131">
        <f t="shared" ref="AA27:AB27" si="8">SUM(AA23:AA26)</f>
        <v>21</v>
      </c>
      <c r="AB27" s="131">
        <f t="shared" si="8"/>
        <v>182</v>
      </c>
      <c r="AC27" s="104"/>
      <c r="AE27" s="289"/>
      <c r="AF27" s="2"/>
      <c r="AH27" s="3"/>
      <c r="AI27" s="290"/>
    </row>
    <row r="28" spans="1:35" ht="13.5" customHeight="1" x14ac:dyDescent="0.3">
      <c r="M28" s="156"/>
      <c r="N28" s="156"/>
      <c r="Y28" s="160"/>
      <c r="Z28" s="160"/>
      <c r="AA28" s="161"/>
      <c r="AB28" s="161"/>
      <c r="AE28" s="98"/>
      <c r="AF28" s="95"/>
      <c r="AG28" s="95"/>
      <c r="AH28" s="294"/>
      <c r="AI28" s="289"/>
    </row>
    <row r="29" spans="1:35" ht="13.5" customHeight="1" x14ac:dyDescent="0.3">
      <c r="M29" s="156"/>
      <c r="N29" s="156"/>
      <c r="Y29" s="160"/>
      <c r="Z29" s="160"/>
      <c r="AA29" s="161"/>
      <c r="AB29" s="161"/>
      <c r="AE29" s="98"/>
      <c r="AF29" s="95"/>
      <c r="AG29" s="95"/>
      <c r="AH29" s="95"/>
      <c r="AI29" s="95"/>
    </row>
    <row r="30" spans="1:35" ht="80.25" customHeight="1" x14ac:dyDescent="0.3">
      <c r="A30" s="8" t="s">
        <v>217</v>
      </c>
      <c r="B30" s="9" t="s">
        <v>34</v>
      </c>
      <c r="C30" s="10" t="s">
        <v>35</v>
      </c>
      <c r="D30" s="10" t="s">
        <v>36</v>
      </c>
      <c r="E30" s="107" t="s">
        <v>37</v>
      </c>
      <c r="F30" s="108" t="s">
        <v>38</v>
      </c>
      <c r="G30" s="108" t="s">
        <v>39</v>
      </c>
      <c r="H30" s="109" t="s">
        <v>40</v>
      </c>
      <c r="I30" s="110" t="s">
        <v>41</v>
      </c>
      <c r="J30" s="110" t="s">
        <v>42</v>
      </c>
      <c r="K30" s="18" t="s">
        <v>43</v>
      </c>
      <c r="L30" s="19" t="s">
        <v>44</v>
      </c>
      <c r="M30" s="20" t="s">
        <v>45</v>
      </c>
      <c r="N30" s="21" t="s">
        <v>46</v>
      </c>
      <c r="O30" s="22" t="s">
        <v>47</v>
      </c>
      <c r="P30" s="22" t="s">
        <v>48</v>
      </c>
      <c r="Q30" s="24" t="s">
        <v>49</v>
      </c>
      <c r="R30" s="25" t="s">
        <v>50</v>
      </c>
      <c r="S30" s="111" t="s">
        <v>51</v>
      </c>
      <c r="T30" s="27" t="s">
        <v>52</v>
      </c>
      <c r="U30" s="28" t="s">
        <v>53</v>
      </c>
      <c r="V30" s="28" t="s">
        <v>54</v>
      </c>
      <c r="W30" s="30" t="s">
        <v>55</v>
      </c>
      <c r="X30" s="31" t="s">
        <v>56</v>
      </c>
      <c r="Y30" s="32" t="s">
        <v>57</v>
      </c>
      <c r="Z30" s="33" t="s">
        <v>58</v>
      </c>
      <c r="AA30" s="34" t="s">
        <v>59</v>
      </c>
      <c r="AB30" s="34" t="s">
        <v>60</v>
      </c>
      <c r="AC30" s="35" t="s">
        <v>474</v>
      </c>
    </row>
    <row r="31" spans="1:35" ht="30.75" customHeight="1" x14ac:dyDescent="0.3">
      <c r="A31" s="390" t="s">
        <v>301</v>
      </c>
      <c r="B31" s="392"/>
      <c r="C31" s="325"/>
      <c r="D31" s="325"/>
      <c r="E31" s="326"/>
      <c r="F31" s="325"/>
      <c r="G31" s="325"/>
      <c r="H31" s="326"/>
      <c r="I31" s="325"/>
      <c r="J31" s="325"/>
      <c r="K31" s="326"/>
      <c r="L31" s="325"/>
      <c r="M31" s="327"/>
      <c r="N31" s="326"/>
      <c r="O31" s="325"/>
      <c r="P31" s="325"/>
      <c r="Q31" s="216"/>
      <c r="R31" s="328"/>
      <c r="S31" s="325"/>
      <c r="T31" s="216"/>
      <c r="U31" s="325"/>
      <c r="V31" s="325"/>
      <c r="W31" s="216"/>
      <c r="X31" s="325"/>
      <c r="Y31" s="327"/>
      <c r="Z31" s="216"/>
      <c r="AA31" s="329"/>
      <c r="AB31" s="140"/>
      <c r="AC31" s="35"/>
    </row>
    <row r="32" spans="1:35" ht="21" customHeight="1" x14ac:dyDescent="0.3">
      <c r="A32" s="51" t="s">
        <v>122</v>
      </c>
      <c r="B32" s="141" t="s">
        <v>71</v>
      </c>
      <c r="C32" s="123"/>
      <c r="D32" s="124"/>
      <c r="E32" s="124"/>
      <c r="F32" s="123"/>
      <c r="G32" s="124"/>
      <c r="H32" s="124"/>
      <c r="I32" s="123"/>
      <c r="J32" s="124"/>
      <c r="K32" s="124"/>
      <c r="L32" s="123"/>
      <c r="M32" s="124"/>
      <c r="N32" s="124"/>
      <c r="O32" s="123">
        <v>2</v>
      </c>
      <c r="P32" s="124">
        <v>20</v>
      </c>
      <c r="Q32" s="124" t="s">
        <v>72</v>
      </c>
      <c r="R32" s="142"/>
      <c r="S32" s="124"/>
      <c r="T32" s="124"/>
      <c r="U32" s="123"/>
      <c r="V32" s="124"/>
      <c r="W32" s="124"/>
      <c r="X32" s="123"/>
      <c r="Y32" s="124"/>
      <c r="Z32" s="124"/>
      <c r="AA32" s="34">
        <f t="shared" ref="AA32:AB32" si="9">SUM(C32,F32,I32,L32,O32,R32,U32,X32)</f>
        <v>2</v>
      </c>
      <c r="AB32" s="34">
        <f t="shared" si="9"/>
        <v>20</v>
      </c>
      <c r="AC32" s="69" t="s">
        <v>85</v>
      </c>
    </row>
    <row r="33" spans="1:35" ht="36" customHeight="1" x14ac:dyDescent="0.3">
      <c r="A33" s="127" t="s">
        <v>302</v>
      </c>
      <c r="B33" s="141" t="s">
        <v>71</v>
      </c>
      <c r="C33" s="123">
        <v>2</v>
      </c>
      <c r="D33" s="124">
        <v>20</v>
      </c>
      <c r="E33" s="124" t="s">
        <v>72</v>
      </c>
      <c r="F33" s="123">
        <v>2</v>
      </c>
      <c r="G33" s="124">
        <v>20</v>
      </c>
      <c r="H33" s="124" t="s">
        <v>73</v>
      </c>
      <c r="I33" s="123"/>
      <c r="J33" s="124"/>
      <c r="K33" s="124"/>
      <c r="L33" s="123"/>
      <c r="M33" s="124"/>
      <c r="N33" s="124"/>
      <c r="O33" s="123"/>
      <c r="P33" s="124"/>
      <c r="Q33" s="124"/>
      <c r="R33" s="123"/>
      <c r="S33" s="124"/>
      <c r="T33" s="124"/>
      <c r="U33" s="123"/>
      <c r="V33" s="124"/>
      <c r="W33" s="124"/>
      <c r="X33" s="123"/>
      <c r="Y33" s="124"/>
      <c r="Z33" s="124"/>
      <c r="AA33" s="34">
        <f t="shared" ref="AA33:AB33" si="10">SUM(C33,F33,I33,L33,O33,R33,U33,X33)</f>
        <v>4</v>
      </c>
      <c r="AB33" s="34">
        <f t="shared" si="10"/>
        <v>40</v>
      </c>
      <c r="AC33" s="402" t="s">
        <v>478</v>
      </c>
    </row>
    <row r="34" spans="1:35" ht="28.5" customHeight="1" x14ac:dyDescent="0.3">
      <c r="A34" s="127" t="s">
        <v>303</v>
      </c>
      <c r="B34" s="141" t="s">
        <v>71</v>
      </c>
      <c r="C34" s="123"/>
      <c r="D34" s="124"/>
      <c r="E34" s="124"/>
      <c r="F34" s="123"/>
      <c r="G34" s="124"/>
      <c r="H34" s="124"/>
      <c r="I34" s="123"/>
      <c r="J34" s="124"/>
      <c r="K34" s="124"/>
      <c r="L34" s="123"/>
      <c r="M34" s="124"/>
      <c r="N34" s="124"/>
      <c r="O34" s="123">
        <v>6</v>
      </c>
      <c r="P34" s="124">
        <v>40</v>
      </c>
      <c r="Q34" s="124" t="s">
        <v>73</v>
      </c>
      <c r="R34" s="123">
        <v>5</v>
      </c>
      <c r="S34" s="124">
        <v>40</v>
      </c>
      <c r="T34" s="124" t="s">
        <v>73</v>
      </c>
      <c r="U34" s="123">
        <v>8</v>
      </c>
      <c r="V34" s="124">
        <v>40</v>
      </c>
      <c r="W34" s="124" t="s">
        <v>73</v>
      </c>
      <c r="X34" s="123">
        <v>8</v>
      </c>
      <c r="Y34" s="124">
        <v>40</v>
      </c>
      <c r="Z34" s="124" t="s">
        <v>73</v>
      </c>
      <c r="AA34" s="34">
        <f t="shared" ref="AA34:AB34" si="11">SUM(C34,F34,I34,L34,O34,R34,U34,X34)</f>
        <v>27</v>
      </c>
      <c r="AB34" s="34">
        <f t="shared" si="11"/>
        <v>160</v>
      </c>
      <c r="AC34" s="441"/>
    </row>
    <row r="35" spans="1:35" ht="13.5" customHeight="1" x14ac:dyDescent="0.3">
      <c r="M35" s="156"/>
      <c r="N35" s="156"/>
      <c r="Y35" s="105" t="s">
        <v>101</v>
      </c>
      <c r="Z35" s="105"/>
      <c r="AA35" s="157">
        <f t="shared" ref="AA35:AB35" si="12">SUM(AA32:AA34)</f>
        <v>33</v>
      </c>
      <c r="AB35" s="157">
        <f t="shared" si="12"/>
        <v>220</v>
      </c>
    </row>
    <row r="36" spans="1:35" ht="13.5" customHeight="1" x14ac:dyDescent="0.3">
      <c r="M36" s="104"/>
      <c r="N36" s="104"/>
      <c r="O36" s="129"/>
      <c r="P36" s="104"/>
      <c r="Q36" s="104"/>
      <c r="R36" s="129"/>
      <c r="S36" s="104"/>
      <c r="T36" s="104"/>
      <c r="U36" s="129"/>
      <c r="V36" s="104"/>
      <c r="W36" s="104"/>
      <c r="X36" s="129"/>
      <c r="Y36" s="160"/>
      <c r="Z36" s="160"/>
      <c r="AA36" s="161"/>
      <c r="AB36" s="161"/>
    </row>
    <row r="37" spans="1:35" ht="13.5" customHeight="1" x14ac:dyDescent="0.3">
      <c r="M37" s="104"/>
      <c r="N37" s="104"/>
      <c r="O37" s="129"/>
      <c r="P37" s="104"/>
      <c r="Q37" s="104"/>
      <c r="R37" s="129"/>
      <c r="S37" s="104"/>
      <c r="T37" s="104"/>
      <c r="U37" s="129"/>
      <c r="V37" s="104"/>
      <c r="W37" s="104"/>
      <c r="X37" s="129"/>
      <c r="Y37" s="160"/>
      <c r="Z37" s="160"/>
      <c r="AA37" s="161"/>
      <c r="AB37" s="161"/>
    </row>
    <row r="38" spans="1:35" ht="13.5" customHeight="1" x14ac:dyDescent="0.3">
      <c r="M38" s="104"/>
      <c r="N38" s="104"/>
      <c r="O38" s="129"/>
      <c r="P38" s="104"/>
      <c r="Q38" s="104"/>
      <c r="R38" s="129"/>
      <c r="S38" s="104"/>
      <c r="T38" s="104"/>
      <c r="U38" s="129"/>
      <c r="V38" s="104"/>
      <c r="W38" s="104"/>
      <c r="X38" s="129"/>
      <c r="Y38" s="160"/>
      <c r="Z38" s="160"/>
      <c r="AA38" s="161"/>
      <c r="AB38" s="161"/>
    </row>
    <row r="39" spans="1:35" ht="63" customHeight="1" x14ac:dyDescent="0.3">
      <c r="A39" s="330" t="s">
        <v>268</v>
      </c>
      <c r="B39" s="256" t="s">
        <v>34</v>
      </c>
      <c r="C39" s="257" t="s">
        <v>35</v>
      </c>
      <c r="D39" s="11" t="s">
        <v>36</v>
      </c>
      <c r="E39" s="12" t="s">
        <v>37</v>
      </c>
      <c r="F39" s="13" t="s">
        <v>38</v>
      </c>
      <c r="G39" s="14" t="s">
        <v>39</v>
      </c>
      <c r="H39" s="15" t="s">
        <v>40</v>
      </c>
      <c r="I39" s="16" t="s">
        <v>41</v>
      </c>
      <c r="J39" s="258" t="s">
        <v>42</v>
      </c>
      <c r="K39" s="259" t="s">
        <v>43</v>
      </c>
      <c r="L39" s="260" t="s">
        <v>44</v>
      </c>
      <c r="M39" s="261" t="s">
        <v>45</v>
      </c>
      <c r="N39" s="262" t="s">
        <v>46</v>
      </c>
      <c r="O39" s="263" t="s">
        <v>47</v>
      </c>
      <c r="P39" s="264" t="s">
        <v>48</v>
      </c>
      <c r="Q39" s="265" t="s">
        <v>49</v>
      </c>
      <c r="R39" s="266" t="s">
        <v>50</v>
      </c>
      <c r="S39" s="267" t="s">
        <v>51</v>
      </c>
      <c r="T39" s="301" t="s">
        <v>52</v>
      </c>
      <c r="U39" s="302" t="s">
        <v>53</v>
      </c>
      <c r="V39" s="303" t="s">
        <v>54</v>
      </c>
      <c r="W39" s="304" t="s">
        <v>55</v>
      </c>
      <c r="X39" s="305" t="s">
        <v>56</v>
      </c>
      <c r="Y39" s="306" t="s">
        <v>57</v>
      </c>
      <c r="Z39" s="307" t="s">
        <v>58</v>
      </c>
      <c r="AA39" s="177" t="s">
        <v>59</v>
      </c>
      <c r="AB39" s="177" t="s">
        <v>60</v>
      </c>
      <c r="AC39" s="35" t="s">
        <v>474</v>
      </c>
    </row>
    <row r="40" spans="1:35" ht="12.75" customHeight="1" x14ac:dyDescent="0.3">
      <c r="A40" s="421" t="s">
        <v>304</v>
      </c>
      <c r="B40" s="391"/>
      <c r="C40" s="391"/>
      <c r="D40" s="391"/>
      <c r="E40" s="391"/>
      <c r="F40" s="392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402" t="s">
        <v>144</v>
      </c>
    </row>
    <row r="41" spans="1:35" ht="13.5" customHeight="1" x14ac:dyDescent="0.3">
      <c r="A41" s="123" t="s">
        <v>305</v>
      </c>
      <c r="B41" s="141" t="s">
        <v>71</v>
      </c>
      <c r="C41" s="123">
        <v>3</v>
      </c>
      <c r="D41" s="124">
        <v>30</v>
      </c>
      <c r="E41" s="124" t="s">
        <v>73</v>
      </c>
      <c r="F41" s="123">
        <v>3</v>
      </c>
      <c r="G41" s="124">
        <v>30</v>
      </c>
      <c r="H41" s="124" t="s">
        <v>73</v>
      </c>
      <c r="I41" s="123"/>
      <c r="J41" s="124"/>
      <c r="K41" s="124"/>
      <c r="L41" s="123"/>
      <c r="M41" s="124"/>
      <c r="N41" s="124"/>
      <c r="O41" s="123"/>
      <c r="P41" s="124"/>
      <c r="Q41" s="124"/>
      <c r="R41" s="142"/>
      <c r="S41" s="124"/>
      <c r="T41" s="124"/>
      <c r="U41" s="123"/>
      <c r="V41" s="124"/>
      <c r="W41" s="124"/>
      <c r="X41" s="123"/>
      <c r="Y41" s="124"/>
      <c r="Z41" s="124"/>
      <c r="AA41" s="34">
        <f t="shared" ref="AA41:AB41" si="13">SUM(C41,F41)</f>
        <v>6</v>
      </c>
      <c r="AB41" s="34">
        <f t="shared" si="13"/>
        <v>60</v>
      </c>
      <c r="AC41" s="396"/>
    </row>
    <row r="42" spans="1:35" ht="13.5" customHeight="1" x14ac:dyDescent="0.3">
      <c r="A42" s="127" t="s">
        <v>306</v>
      </c>
      <c r="B42" s="141" t="s">
        <v>71</v>
      </c>
      <c r="C42" s="123"/>
      <c r="D42" s="124"/>
      <c r="E42" s="124"/>
      <c r="F42" s="123"/>
      <c r="G42" s="124"/>
      <c r="H42" s="124"/>
      <c r="I42" s="123">
        <v>3</v>
      </c>
      <c r="J42" s="124">
        <v>30</v>
      </c>
      <c r="K42" s="124" t="s">
        <v>72</v>
      </c>
      <c r="L42" s="123"/>
      <c r="M42" s="124"/>
      <c r="N42" s="124"/>
      <c r="O42" s="123"/>
      <c r="P42" s="124"/>
      <c r="Q42" s="124"/>
      <c r="R42" s="142"/>
      <c r="S42" s="124"/>
      <c r="T42" s="124"/>
      <c r="U42" s="123"/>
      <c r="V42" s="124"/>
      <c r="W42" s="124"/>
      <c r="X42" s="123"/>
      <c r="Y42" s="124"/>
      <c r="Z42" s="124"/>
      <c r="AA42" s="143">
        <f t="shared" ref="AA42:AB42" si="14">SUM(I42)</f>
        <v>3</v>
      </c>
      <c r="AB42" s="143">
        <f t="shared" si="14"/>
        <v>30</v>
      </c>
      <c r="AC42" s="396"/>
      <c r="AD42" s="95"/>
      <c r="AE42" s="95"/>
      <c r="AF42" s="95"/>
      <c r="AG42" s="95"/>
      <c r="AH42" s="95"/>
      <c r="AI42" s="95"/>
    </row>
    <row r="43" spans="1:35" ht="13.5" customHeight="1" x14ac:dyDescent="0.3">
      <c r="A43" s="127" t="s">
        <v>307</v>
      </c>
      <c r="B43" s="141" t="s">
        <v>71</v>
      </c>
      <c r="C43" s="123">
        <v>3</v>
      </c>
      <c r="D43" s="124">
        <v>30</v>
      </c>
      <c r="E43" s="124" t="s">
        <v>73</v>
      </c>
      <c r="F43" s="123">
        <v>3</v>
      </c>
      <c r="G43" s="124">
        <v>30</v>
      </c>
      <c r="H43" s="124" t="s">
        <v>73</v>
      </c>
      <c r="I43" s="123">
        <v>3</v>
      </c>
      <c r="J43" s="124">
        <v>30</v>
      </c>
      <c r="K43" s="124" t="s">
        <v>73</v>
      </c>
      <c r="L43" s="123">
        <v>3</v>
      </c>
      <c r="M43" s="124">
        <v>30</v>
      </c>
      <c r="N43" s="124" t="s">
        <v>73</v>
      </c>
      <c r="O43" s="123">
        <v>3</v>
      </c>
      <c r="P43" s="124">
        <v>30</v>
      </c>
      <c r="Q43" s="124" t="s">
        <v>73</v>
      </c>
      <c r="R43" s="142"/>
      <c r="S43" s="124"/>
      <c r="T43" s="124"/>
      <c r="U43" s="123"/>
      <c r="V43" s="124"/>
      <c r="W43" s="124"/>
      <c r="X43" s="123"/>
      <c r="Y43" s="124"/>
      <c r="Z43" s="124"/>
      <c r="AA43" s="143">
        <f t="shared" ref="AA43:AB43" si="15">SUM(C43,F43,I43,L43,O43)</f>
        <v>15</v>
      </c>
      <c r="AB43" s="143">
        <f t="shared" si="15"/>
        <v>150</v>
      </c>
      <c r="AC43" s="396"/>
      <c r="AD43" s="95"/>
      <c r="AE43" s="95"/>
      <c r="AF43" s="95"/>
      <c r="AG43" s="95"/>
      <c r="AH43" s="95"/>
      <c r="AI43" s="95"/>
    </row>
    <row r="44" spans="1:35" ht="12.75" customHeight="1" x14ac:dyDescent="0.3">
      <c r="A44" s="127" t="s">
        <v>308</v>
      </c>
      <c r="B44" s="141" t="s">
        <v>71</v>
      </c>
      <c r="C44" s="123">
        <v>3</v>
      </c>
      <c r="D44" s="124">
        <v>30</v>
      </c>
      <c r="E44" s="124" t="s">
        <v>73</v>
      </c>
      <c r="F44" s="123">
        <v>3</v>
      </c>
      <c r="G44" s="124">
        <v>30</v>
      </c>
      <c r="H44" s="124" t="s">
        <v>73</v>
      </c>
      <c r="I44" s="123">
        <v>3</v>
      </c>
      <c r="J44" s="124">
        <v>30</v>
      </c>
      <c r="K44" s="124" t="s">
        <v>73</v>
      </c>
      <c r="L44" s="123">
        <v>3</v>
      </c>
      <c r="M44" s="124">
        <v>30</v>
      </c>
      <c r="N44" s="124" t="s">
        <v>73</v>
      </c>
      <c r="O44" s="123"/>
      <c r="P44" s="124"/>
      <c r="Q44" s="124"/>
      <c r="R44" s="142"/>
      <c r="S44" s="124"/>
      <c r="T44" s="124"/>
      <c r="U44" s="123"/>
      <c r="V44" s="124"/>
      <c r="W44" s="124"/>
      <c r="X44" s="123"/>
      <c r="Y44" s="124"/>
      <c r="Z44" s="124"/>
      <c r="AA44" s="143">
        <f t="shared" ref="AA44:AB44" si="16">SUM(C44,F44,I44,L44)</f>
        <v>12</v>
      </c>
      <c r="AB44" s="143">
        <f t="shared" si="16"/>
        <v>120</v>
      </c>
      <c r="AC44" s="396"/>
      <c r="AD44" s="95"/>
      <c r="AE44" s="95"/>
      <c r="AF44" s="95"/>
      <c r="AG44" s="95"/>
      <c r="AH44" s="95"/>
      <c r="AI44" s="95"/>
    </row>
    <row r="45" spans="1:35" ht="13.5" customHeight="1" x14ac:dyDescent="0.3">
      <c r="A45" s="127" t="s">
        <v>309</v>
      </c>
      <c r="B45" s="141" t="s">
        <v>71</v>
      </c>
      <c r="C45" s="123"/>
      <c r="D45" s="124"/>
      <c r="E45" s="124"/>
      <c r="F45" s="123"/>
      <c r="G45" s="124"/>
      <c r="H45" s="124"/>
      <c r="I45" s="123">
        <v>3</v>
      </c>
      <c r="J45" s="124">
        <v>30</v>
      </c>
      <c r="K45" s="124" t="s">
        <v>73</v>
      </c>
      <c r="L45" s="123">
        <v>3</v>
      </c>
      <c r="M45" s="124">
        <v>30</v>
      </c>
      <c r="N45" s="124" t="s">
        <v>73</v>
      </c>
      <c r="O45" s="123">
        <v>3</v>
      </c>
      <c r="P45" s="124">
        <v>30</v>
      </c>
      <c r="Q45" s="124" t="s">
        <v>73</v>
      </c>
      <c r="R45" s="142">
        <v>3</v>
      </c>
      <c r="S45" s="124">
        <v>30</v>
      </c>
      <c r="T45" s="124" t="s">
        <v>73</v>
      </c>
      <c r="U45" s="123"/>
      <c r="V45" s="124"/>
      <c r="W45" s="124"/>
      <c r="X45" s="123"/>
      <c r="Y45" s="124"/>
      <c r="Z45" s="124"/>
      <c r="AA45" s="143">
        <f>SUM(I45,L45,O45,R45)</f>
        <v>12</v>
      </c>
      <c r="AB45" s="143">
        <v>120</v>
      </c>
      <c r="AC45" s="396"/>
      <c r="AD45" s="95"/>
      <c r="AE45" s="95"/>
      <c r="AF45" s="95"/>
      <c r="AG45" s="95"/>
      <c r="AH45" s="95"/>
      <c r="AI45" s="95"/>
    </row>
    <row r="46" spans="1:35" ht="13.5" customHeight="1" x14ac:dyDescent="0.3">
      <c r="A46" s="49" t="s">
        <v>310</v>
      </c>
      <c r="B46" s="141" t="s">
        <v>71</v>
      </c>
      <c r="C46" s="123"/>
      <c r="D46" s="124"/>
      <c r="E46" s="124"/>
      <c r="F46" s="123"/>
      <c r="G46" s="124"/>
      <c r="H46" s="124"/>
      <c r="I46" s="69"/>
      <c r="J46" s="69"/>
      <c r="K46" s="69"/>
      <c r="L46" s="123"/>
      <c r="M46" s="124"/>
      <c r="N46" s="124"/>
      <c r="O46" s="123"/>
      <c r="P46" s="124"/>
      <c r="Q46" s="124"/>
      <c r="R46" s="123">
        <v>3</v>
      </c>
      <c r="S46" s="124">
        <v>30</v>
      </c>
      <c r="T46" s="124" t="s">
        <v>73</v>
      </c>
      <c r="U46" s="123"/>
      <c r="V46" s="124"/>
      <c r="W46" s="124"/>
      <c r="X46" s="123"/>
      <c r="Y46" s="124"/>
      <c r="Z46" s="124"/>
      <c r="AA46" s="143">
        <f t="shared" ref="AA46:AB46" si="17">SUM(R46)</f>
        <v>3</v>
      </c>
      <c r="AB46" s="143">
        <f t="shared" si="17"/>
        <v>30</v>
      </c>
      <c r="AC46" s="396"/>
    </row>
    <row r="47" spans="1:35" ht="13.5" customHeight="1" x14ac:dyDescent="0.3">
      <c r="A47" s="49" t="s">
        <v>150</v>
      </c>
      <c r="B47" s="141" t="s">
        <v>71</v>
      </c>
      <c r="C47" s="123"/>
      <c r="D47" s="124"/>
      <c r="E47" s="124"/>
      <c r="F47" s="123"/>
      <c r="G47" s="124"/>
      <c r="H47" s="124"/>
      <c r="I47" s="69"/>
      <c r="J47" s="69"/>
      <c r="K47" s="69"/>
      <c r="L47" s="123"/>
      <c r="M47" s="124"/>
      <c r="N47" s="124"/>
      <c r="O47" s="123">
        <v>2</v>
      </c>
      <c r="P47" s="124">
        <v>20</v>
      </c>
      <c r="Q47" s="124" t="s">
        <v>72</v>
      </c>
      <c r="R47" s="123"/>
      <c r="S47" s="124"/>
      <c r="T47" s="124"/>
      <c r="U47" s="123"/>
      <c r="V47" s="124"/>
      <c r="W47" s="124"/>
      <c r="X47" s="123"/>
      <c r="Y47" s="124"/>
      <c r="Z47" s="124"/>
      <c r="AA47" s="143">
        <f t="shared" ref="AA47:AB47" si="18">SUM(O47)</f>
        <v>2</v>
      </c>
      <c r="AB47" s="143">
        <f t="shared" si="18"/>
        <v>20</v>
      </c>
      <c r="AC47" s="396"/>
    </row>
    <row r="48" spans="1:35" ht="13.5" customHeight="1" x14ac:dyDescent="0.3">
      <c r="A48" s="49" t="s">
        <v>311</v>
      </c>
      <c r="B48" s="141" t="s">
        <v>71</v>
      </c>
      <c r="C48" s="123">
        <v>3</v>
      </c>
      <c r="D48" s="124">
        <v>30</v>
      </c>
      <c r="E48" s="124" t="s">
        <v>73</v>
      </c>
      <c r="F48" s="123">
        <v>3</v>
      </c>
      <c r="G48" s="124">
        <v>30</v>
      </c>
      <c r="H48" s="124" t="s">
        <v>73</v>
      </c>
      <c r="I48" s="69"/>
      <c r="J48" s="69"/>
      <c r="K48" s="69"/>
      <c r="L48" s="123"/>
      <c r="M48" s="124"/>
      <c r="N48" s="124"/>
      <c r="O48" s="123"/>
      <c r="P48" s="124"/>
      <c r="Q48" s="124"/>
      <c r="R48" s="123"/>
      <c r="S48" s="124"/>
      <c r="T48" s="124"/>
      <c r="U48" s="123"/>
      <c r="V48" s="124"/>
      <c r="W48" s="124"/>
      <c r="X48" s="123"/>
      <c r="Y48" s="124"/>
      <c r="Z48" s="124"/>
      <c r="AA48" s="143">
        <f t="shared" ref="AA48:AB48" si="19">SUM(C48,F48)</f>
        <v>6</v>
      </c>
      <c r="AB48" s="143">
        <f t="shared" si="19"/>
        <v>60</v>
      </c>
      <c r="AC48" s="396"/>
    </row>
    <row r="49" spans="1:29" ht="13.5" customHeight="1" x14ac:dyDescent="0.3">
      <c r="A49" s="49" t="s">
        <v>312</v>
      </c>
      <c r="B49" s="141" t="s">
        <v>71</v>
      </c>
      <c r="C49" s="123"/>
      <c r="D49" s="124"/>
      <c r="E49" s="124"/>
      <c r="F49" s="123"/>
      <c r="G49" s="124"/>
      <c r="H49" s="331"/>
      <c r="I49" s="123">
        <v>2</v>
      </c>
      <c r="J49" s="124">
        <v>20</v>
      </c>
      <c r="K49" s="124" t="s">
        <v>73</v>
      </c>
      <c r="L49" s="123">
        <v>2</v>
      </c>
      <c r="M49" s="124">
        <v>20</v>
      </c>
      <c r="N49" s="124" t="s">
        <v>73</v>
      </c>
      <c r="O49" s="123"/>
      <c r="P49" s="124"/>
      <c r="Q49" s="124"/>
      <c r="R49" s="123"/>
      <c r="S49" s="124"/>
      <c r="T49" s="124"/>
      <c r="U49" s="123"/>
      <c r="V49" s="124"/>
      <c r="W49" s="124"/>
      <c r="X49" s="123"/>
      <c r="Y49" s="124"/>
      <c r="Z49" s="124"/>
      <c r="AA49" s="143">
        <f t="shared" ref="AA49:AB49" si="20">SUM(F49,I49,L49)</f>
        <v>4</v>
      </c>
      <c r="AB49" s="143">
        <f t="shared" si="20"/>
        <v>40</v>
      </c>
      <c r="AC49" s="396"/>
    </row>
    <row r="50" spans="1:29" ht="13.5" customHeight="1" x14ac:dyDescent="0.3">
      <c r="A50" s="49" t="s">
        <v>313</v>
      </c>
      <c r="B50" s="141" t="s">
        <v>71</v>
      </c>
      <c r="C50" s="123"/>
      <c r="D50" s="124"/>
      <c r="E50" s="124"/>
      <c r="F50" s="123"/>
      <c r="G50" s="124"/>
      <c r="H50" s="124"/>
      <c r="I50" s="123"/>
      <c r="J50" s="124"/>
      <c r="K50" s="124"/>
      <c r="L50" s="123">
        <v>3</v>
      </c>
      <c r="M50" s="124">
        <v>30</v>
      </c>
      <c r="N50" s="124" t="s">
        <v>73</v>
      </c>
      <c r="O50" s="123">
        <v>3</v>
      </c>
      <c r="P50" s="124">
        <v>30</v>
      </c>
      <c r="Q50" s="124" t="s">
        <v>73</v>
      </c>
      <c r="R50" s="123"/>
      <c r="S50" s="124"/>
      <c r="T50" s="124"/>
      <c r="U50" s="123"/>
      <c r="V50" s="124"/>
      <c r="W50" s="124"/>
      <c r="X50" s="123"/>
      <c r="Y50" s="124"/>
      <c r="Z50" s="124"/>
      <c r="AA50" s="143">
        <f t="shared" ref="AA50:AB50" si="21">SUM(L50,O50)</f>
        <v>6</v>
      </c>
      <c r="AB50" s="143">
        <f t="shared" si="21"/>
        <v>60</v>
      </c>
      <c r="AC50" s="396"/>
    </row>
    <row r="51" spans="1:29" ht="13.2" customHeight="1" x14ac:dyDescent="0.3">
      <c r="A51" s="49" t="s">
        <v>314</v>
      </c>
      <c r="B51" s="141" t="s">
        <v>71</v>
      </c>
      <c r="C51" s="123"/>
      <c r="D51" s="124"/>
      <c r="E51" s="124"/>
      <c r="F51" s="123"/>
      <c r="G51" s="331"/>
      <c r="H51" s="331"/>
      <c r="I51" s="123"/>
      <c r="J51" s="124"/>
      <c r="K51" s="124"/>
      <c r="L51" s="123"/>
      <c r="M51" s="124"/>
      <c r="N51" s="124"/>
      <c r="O51" s="123"/>
      <c r="P51" s="124"/>
      <c r="Q51" s="124"/>
      <c r="R51" s="123">
        <v>3</v>
      </c>
      <c r="S51" s="124">
        <v>30</v>
      </c>
      <c r="T51" s="124" t="s">
        <v>73</v>
      </c>
      <c r="U51" s="123">
        <v>3</v>
      </c>
      <c r="V51" s="124">
        <v>30</v>
      </c>
      <c r="W51" s="124" t="s">
        <v>73</v>
      </c>
      <c r="X51" s="123"/>
      <c r="Y51" s="124"/>
      <c r="Z51" s="124"/>
      <c r="AA51" s="34">
        <f t="shared" ref="AA51:AB51" si="22">SUM(R51,U51)</f>
        <v>6</v>
      </c>
      <c r="AB51" s="34">
        <f t="shared" si="22"/>
        <v>60</v>
      </c>
      <c r="AC51" s="396"/>
    </row>
    <row r="52" spans="1:29" ht="13.2" customHeight="1" x14ac:dyDescent="0.3">
      <c r="A52" s="49" t="s">
        <v>315</v>
      </c>
      <c r="B52" s="141" t="s">
        <v>71</v>
      </c>
      <c r="C52" s="123"/>
      <c r="D52" s="124"/>
      <c r="E52" s="124"/>
      <c r="F52" s="123"/>
      <c r="G52" s="331"/>
      <c r="H52" s="331"/>
      <c r="I52" s="123"/>
      <c r="J52" s="124"/>
      <c r="K52" s="124"/>
      <c r="L52" s="123">
        <v>3</v>
      </c>
      <c r="M52" s="124">
        <v>30</v>
      </c>
      <c r="N52" s="124" t="s">
        <v>72</v>
      </c>
      <c r="O52" s="123"/>
      <c r="P52" s="124"/>
      <c r="Q52" s="124"/>
      <c r="R52" s="123"/>
      <c r="S52" s="124"/>
      <c r="T52" s="124"/>
      <c r="U52" s="123"/>
      <c r="V52" s="124"/>
      <c r="W52" s="124"/>
      <c r="X52" s="123"/>
      <c r="Y52" s="124"/>
      <c r="Z52" s="124"/>
      <c r="AA52" s="34">
        <v>3</v>
      </c>
      <c r="AB52" s="34">
        <v>30</v>
      </c>
      <c r="AC52" s="398"/>
    </row>
    <row r="53" spans="1:29" ht="13.5" customHeight="1" x14ac:dyDescent="0.3">
      <c r="A53" s="49" t="s">
        <v>316</v>
      </c>
      <c r="B53" s="141" t="s">
        <v>71</v>
      </c>
      <c r="C53" s="69"/>
      <c r="D53" s="69"/>
      <c r="E53" s="69"/>
      <c r="F53" s="123"/>
      <c r="G53" s="124"/>
      <c r="H53" s="124"/>
      <c r="I53" s="123"/>
      <c r="J53" s="124"/>
      <c r="K53" s="124"/>
      <c r="L53" s="123"/>
      <c r="M53" s="124"/>
      <c r="N53" s="124"/>
      <c r="O53" s="123">
        <v>3</v>
      </c>
      <c r="P53" s="124">
        <v>30</v>
      </c>
      <c r="Q53" s="124" t="s">
        <v>72</v>
      </c>
      <c r="R53" s="123"/>
      <c r="S53" s="124"/>
      <c r="T53" s="124"/>
      <c r="U53" s="123"/>
      <c r="V53" s="124"/>
      <c r="W53" s="124"/>
      <c r="X53" s="123"/>
      <c r="Y53" s="124"/>
      <c r="Z53" s="124"/>
      <c r="AA53" s="34">
        <f t="shared" ref="AA53:AB53" si="23">SUM(O53)</f>
        <v>3</v>
      </c>
      <c r="AB53" s="34">
        <f t="shared" si="23"/>
        <v>30</v>
      </c>
      <c r="AC53" s="69" t="s">
        <v>228</v>
      </c>
    </row>
    <row r="54" spans="1:29" ht="13.5" customHeight="1" x14ac:dyDescent="0.3">
      <c r="A54" s="49" t="s">
        <v>155</v>
      </c>
      <c r="B54" s="141" t="s">
        <v>134</v>
      </c>
      <c r="C54" s="123">
        <v>1</v>
      </c>
      <c r="D54" s="124">
        <v>10</v>
      </c>
      <c r="E54" s="124" t="s">
        <v>72</v>
      </c>
      <c r="F54" s="123">
        <v>1</v>
      </c>
      <c r="G54" s="124">
        <v>10</v>
      </c>
      <c r="H54" s="124" t="s">
        <v>72</v>
      </c>
      <c r="I54" s="123">
        <v>1</v>
      </c>
      <c r="J54" s="124">
        <v>10</v>
      </c>
      <c r="K54" s="124" t="s">
        <v>72</v>
      </c>
      <c r="L54" s="123">
        <v>2</v>
      </c>
      <c r="M54" s="124">
        <v>10</v>
      </c>
      <c r="N54" s="124" t="s">
        <v>73</v>
      </c>
      <c r="O54" s="123">
        <v>2</v>
      </c>
      <c r="P54" s="124">
        <v>10</v>
      </c>
      <c r="Q54" s="124" t="s">
        <v>72</v>
      </c>
      <c r="R54" s="142">
        <v>2</v>
      </c>
      <c r="S54" s="124">
        <v>15</v>
      </c>
      <c r="T54" s="124" t="s">
        <v>73</v>
      </c>
      <c r="U54" s="123"/>
      <c r="V54" s="124"/>
      <c r="W54" s="124"/>
      <c r="X54" s="123"/>
      <c r="Y54" s="124"/>
      <c r="Z54" s="124"/>
      <c r="AA54" s="34">
        <f t="shared" ref="AA54:AB54" si="24">SUM(C54,F54,I54,L54,O54,R54)</f>
        <v>9</v>
      </c>
      <c r="AB54" s="34">
        <f t="shared" si="24"/>
        <v>65</v>
      </c>
      <c r="AC54" s="69" t="s">
        <v>156</v>
      </c>
    </row>
    <row r="55" spans="1:29" ht="13.5" customHeight="1" x14ac:dyDescent="0.3">
      <c r="A55" s="158"/>
      <c r="B55" s="159"/>
      <c r="C55" s="95"/>
      <c r="D55" s="156"/>
      <c r="E55" s="156"/>
      <c r="F55" s="95"/>
      <c r="G55" s="156"/>
      <c r="H55" s="156"/>
      <c r="I55" s="95"/>
      <c r="J55" s="156"/>
      <c r="K55" s="156"/>
      <c r="L55" s="95"/>
      <c r="M55" s="156"/>
      <c r="N55" s="156"/>
      <c r="O55" s="95"/>
      <c r="P55" s="156"/>
      <c r="Q55" s="156"/>
      <c r="R55" s="95"/>
      <c r="S55" s="156"/>
      <c r="T55" s="156"/>
      <c r="U55" s="95"/>
      <c r="V55" s="156"/>
      <c r="W55" s="156"/>
      <c r="X55" s="95"/>
      <c r="Y55" s="130" t="s">
        <v>101</v>
      </c>
      <c r="Z55" s="150"/>
      <c r="AA55" s="332">
        <f t="shared" ref="AA55:AB55" si="25">SUM(AA41:AA54)</f>
        <v>90</v>
      </c>
      <c r="AB55" s="332">
        <f t="shared" si="25"/>
        <v>875</v>
      </c>
      <c r="AC55" s="3"/>
    </row>
    <row r="56" spans="1:29" ht="13.5" customHeight="1" x14ac:dyDescent="0.3"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60"/>
      <c r="Z56" s="160"/>
      <c r="AA56" s="161"/>
      <c r="AB56" s="161"/>
    </row>
    <row r="57" spans="1:29" ht="13.5" customHeight="1" x14ac:dyDescent="0.3">
      <c r="M57" s="104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60"/>
      <c r="Z57" s="160"/>
      <c r="AA57" s="161"/>
      <c r="AB57" s="161"/>
    </row>
    <row r="58" spans="1:29" ht="45" customHeight="1" x14ac:dyDescent="0.3">
      <c r="A58" s="181" t="s">
        <v>163</v>
      </c>
      <c r="B58" s="9" t="s">
        <v>34</v>
      </c>
      <c r="C58" s="10" t="s">
        <v>35</v>
      </c>
      <c r="D58" s="134" t="s">
        <v>36</v>
      </c>
      <c r="E58" s="107" t="s">
        <v>37</v>
      </c>
      <c r="F58" s="108" t="s">
        <v>38</v>
      </c>
      <c r="G58" s="135" t="s">
        <v>39</v>
      </c>
      <c r="H58" s="109" t="s">
        <v>40</v>
      </c>
      <c r="I58" s="110" t="s">
        <v>41</v>
      </c>
      <c r="J58" s="17" t="s">
        <v>42</v>
      </c>
      <c r="K58" s="18" t="s">
        <v>43</v>
      </c>
      <c r="L58" s="19" t="s">
        <v>44</v>
      </c>
      <c r="M58" s="20" t="s">
        <v>45</v>
      </c>
      <c r="N58" s="21" t="s">
        <v>46</v>
      </c>
      <c r="O58" s="22" t="s">
        <v>47</v>
      </c>
      <c r="P58" s="23" t="s">
        <v>48</v>
      </c>
      <c r="Q58" s="24" t="s">
        <v>49</v>
      </c>
      <c r="R58" s="25" t="s">
        <v>50</v>
      </c>
      <c r="S58" s="26" t="s">
        <v>51</v>
      </c>
      <c r="T58" s="27" t="s">
        <v>52</v>
      </c>
      <c r="U58" s="28" t="s">
        <v>53</v>
      </c>
      <c r="V58" s="29" t="s">
        <v>54</v>
      </c>
      <c r="W58" s="30" t="s">
        <v>55</v>
      </c>
      <c r="X58" s="31" t="s">
        <v>56</v>
      </c>
      <c r="Y58" s="32" t="s">
        <v>57</v>
      </c>
      <c r="Z58" s="33" t="s">
        <v>58</v>
      </c>
      <c r="AA58" s="34" t="s">
        <v>59</v>
      </c>
      <c r="AB58" s="204" t="s">
        <v>60</v>
      </c>
      <c r="AC58" s="3"/>
    </row>
    <row r="59" spans="1:29" ht="13.5" customHeight="1" x14ac:dyDescent="0.3">
      <c r="A59" s="182" t="s">
        <v>164</v>
      </c>
      <c r="B59" s="141" t="s">
        <v>71</v>
      </c>
      <c r="C59" s="123"/>
      <c r="D59" s="124"/>
      <c r="E59" s="124"/>
      <c r="F59" s="123"/>
      <c r="G59" s="124"/>
      <c r="H59" s="124"/>
      <c r="I59" s="123"/>
      <c r="J59" s="124"/>
      <c r="K59" s="124"/>
      <c r="L59" s="123"/>
      <c r="M59" s="124"/>
      <c r="N59" s="124"/>
      <c r="O59" s="123">
        <v>3</v>
      </c>
      <c r="P59" s="124"/>
      <c r="Q59" s="124" t="s">
        <v>72</v>
      </c>
      <c r="R59" s="123"/>
      <c r="S59" s="124"/>
      <c r="T59" s="124"/>
      <c r="U59" s="123"/>
      <c r="V59" s="124"/>
      <c r="W59" s="124"/>
      <c r="X59" s="123"/>
      <c r="Y59" s="124"/>
      <c r="Z59" s="124"/>
      <c r="AA59" s="34">
        <f t="shared" ref="AA59:AB59" si="26">SUM(C59,F59,I59,L59,O59,R59,U59,X59)</f>
        <v>3</v>
      </c>
      <c r="AB59" s="34">
        <f t="shared" si="26"/>
        <v>0</v>
      </c>
    </row>
    <row r="60" spans="1:29" ht="13.5" customHeight="1" x14ac:dyDescent="0.3">
      <c r="A60" s="183" t="s">
        <v>164</v>
      </c>
      <c r="B60" s="141" t="s">
        <v>71</v>
      </c>
      <c r="C60" s="123"/>
      <c r="D60" s="124"/>
      <c r="E60" s="124"/>
      <c r="F60" s="123"/>
      <c r="G60" s="124"/>
      <c r="H60" s="124"/>
      <c r="I60" s="123"/>
      <c r="J60" s="124"/>
      <c r="K60" s="124"/>
      <c r="L60" s="123"/>
      <c r="M60" s="124"/>
      <c r="N60" s="124"/>
      <c r="O60" s="123"/>
      <c r="P60" s="124"/>
      <c r="Q60" s="124"/>
      <c r="R60" s="123">
        <v>3</v>
      </c>
      <c r="S60" s="124"/>
      <c r="T60" s="124" t="s">
        <v>72</v>
      </c>
      <c r="U60" s="123"/>
      <c r="V60" s="124"/>
      <c r="W60" s="124"/>
      <c r="X60" s="123"/>
      <c r="Y60" s="124"/>
      <c r="Z60" s="124"/>
      <c r="AA60" s="34">
        <f t="shared" ref="AA60:AB60" si="27">SUM(C60,F60,I60,L60,O60,R60,U60,X60)</f>
        <v>3</v>
      </c>
      <c r="AB60" s="34">
        <f t="shared" si="27"/>
        <v>0</v>
      </c>
    </row>
    <row r="61" spans="1:29" ht="13.5" customHeight="1" x14ac:dyDescent="0.3">
      <c r="A61" s="184" t="s">
        <v>164</v>
      </c>
      <c r="B61" s="141" t="s">
        <v>71</v>
      </c>
      <c r="C61" s="123"/>
      <c r="D61" s="124"/>
      <c r="E61" s="124"/>
      <c r="F61" s="123"/>
      <c r="G61" s="124"/>
      <c r="H61" s="124"/>
      <c r="I61" s="123"/>
      <c r="J61" s="124"/>
      <c r="K61" s="124"/>
      <c r="L61" s="123"/>
      <c r="M61" s="124"/>
      <c r="N61" s="124"/>
      <c r="O61" s="123"/>
      <c r="P61" s="124"/>
      <c r="Q61" s="124"/>
      <c r="R61" s="123"/>
      <c r="S61" s="124"/>
      <c r="T61" s="124"/>
      <c r="U61" s="123">
        <v>3</v>
      </c>
      <c r="V61" s="124"/>
      <c r="W61" s="124" t="s">
        <v>72</v>
      </c>
      <c r="X61" s="123"/>
      <c r="Y61" s="124"/>
      <c r="Z61" s="124"/>
      <c r="AA61" s="34">
        <f t="shared" ref="AA61:AB61" si="28">SUM(C61,F61,I61,L61,O61,R61,U61,X61)</f>
        <v>3</v>
      </c>
      <c r="AB61" s="34">
        <f t="shared" si="28"/>
        <v>0</v>
      </c>
    </row>
    <row r="62" spans="1:29" ht="13.5" customHeight="1" x14ac:dyDescent="0.3">
      <c r="M62" s="156"/>
      <c r="N62" s="156"/>
      <c r="Y62" s="105" t="s">
        <v>101</v>
      </c>
      <c r="Z62" s="105"/>
      <c r="AA62" s="157">
        <f t="shared" ref="AA62:AB62" si="29">SUM(AA59:AA61)</f>
        <v>9</v>
      </c>
      <c r="AB62" s="157">
        <f t="shared" si="29"/>
        <v>0</v>
      </c>
    </row>
    <row r="63" spans="1:29" ht="13.5" customHeight="1" x14ac:dyDescent="0.3">
      <c r="M63" s="104"/>
      <c r="N63" s="104"/>
      <c r="O63" s="104"/>
      <c r="P63" s="104"/>
      <c r="Q63" s="104"/>
      <c r="R63" s="104"/>
      <c r="S63" s="104"/>
      <c r="T63" s="104"/>
      <c r="U63" s="104"/>
      <c r="V63" s="104"/>
      <c r="W63" s="104"/>
      <c r="X63" s="104"/>
      <c r="Y63" s="160"/>
      <c r="Z63" s="160"/>
      <c r="AA63" s="161"/>
      <c r="AB63" s="161"/>
    </row>
    <row r="64" spans="1:29" ht="13.5" customHeight="1" x14ac:dyDescent="0.25"/>
    <row r="65" spans="1:29" ht="13.5" customHeight="1" x14ac:dyDescent="0.3">
      <c r="A65" s="185" t="s">
        <v>165</v>
      </c>
      <c r="B65" s="9" t="s">
        <v>34</v>
      </c>
      <c r="C65" s="10" t="s">
        <v>35</v>
      </c>
      <c r="D65" s="134" t="s">
        <v>36</v>
      </c>
      <c r="E65" s="107" t="s">
        <v>37</v>
      </c>
      <c r="F65" s="108" t="s">
        <v>38</v>
      </c>
      <c r="G65" s="135" t="s">
        <v>39</v>
      </c>
      <c r="H65" s="109" t="s">
        <v>40</v>
      </c>
      <c r="I65" s="110" t="s">
        <v>41</v>
      </c>
      <c r="J65" s="17" t="s">
        <v>42</v>
      </c>
      <c r="K65" s="18" t="s">
        <v>43</v>
      </c>
      <c r="L65" s="19" t="s">
        <v>44</v>
      </c>
      <c r="M65" s="20" t="s">
        <v>45</v>
      </c>
      <c r="N65" s="21" t="s">
        <v>46</v>
      </c>
      <c r="O65" s="263" t="s">
        <v>47</v>
      </c>
      <c r="P65" s="264" t="s">
        <v>48</v>
      </c>
      <c r="Q65" s="265" t="s">
        <v>49</v>
      </c>
      <c r="R65" s="266" t="s">
        <v>50</v>
      </c>
      <c r="S65" s="267" t="s">
        <v>51</v>
      </c>
      <c r="T65" s="301" t="s">
        <v>52</v>
      </c>
      <c r="U65" s="302" t="s">
        <v>53</v>
      </c>
      <c r="V65" s="303" t="s">
        <v>54</v>
      </c>
      <c r="W65" s="304" t="s">
        <v>55</v>
      </c>
      <c r="X65" s="305" t="s">
        <v>56</v>
      </c>
      <c r="Y65" s="306" t="s">
        <v>57</v>
      </c>
      <c r="Z65" s="307" t="s">
        <v>58</v>
      </c>
      <c r="AA65" s="34" t="s">
        <v>59</v>
      </c>
      <c r="AB65" s="34" t="s">
        <v>60</v>
      </c>
      <c r="AC65" s="35" t="s">
        <v>474</v>
      </c>
    </row>
    <row r="66" spans="1:29" ht="66" customHeight="1" x14ac:dyDescent="0.3">
      <c r="A66" s="280" t="s">
        <v>454</v>
      </c>
      <c r="B66" s="281" t="s">
        <v>134</v>
      </c>
      <c r="C66" s="114">
        <v>2</v>
      </c>
      <c r="D66" s="115">
        <v>5</v>
      </c>
      <c r="E66" s="115" t="s">
        <v>72</v>
      </c>
      <c r="F66" s="116">
        <v>1</v>
      </c>
      <c r="G66" s="115">
        <v>5</v>
      </c>
      <c r="H66" s="115" t="s">
        <v>72</v>
      </c>
      <c r="I66" s="116">
        <v>2</v>
      </c>
      <c r="J66" s="115">
        <v>5</v>
      </c>
      <c r="K66" s="115" t="s">
        <v>73</v>
      </c>
      <c r="L66" s="116">
        <v>6</v>
      </c>
      <c r="M66" s="165">
        <v>5</v>
      </c>
      <c r="N66" s="123" t="s">
        <v>73</v>
      </c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117">
        <f>SUM(C66,F66,I66,L66)</f>
        <v>11</v>
      </c>
      <c r="AB66" s="117">
        <f>SUM(G66,J66,M66)</f>
        <v>15</v>
      </c>
      <c r="AC66" s="402" t="s">
        <v>478</v>
      </c>
    </row>
    <row r="67" spans="1:29" ht="63" customHeight="1" x14ac:dyDescent="0.3">
      <c r="A67" s="280" t="s">
        <v>463</v>
      </c>
      <c r="B67" s="281" t="s">
        <v>134</v>
      </c>
      <c r="C67" s="114"/>
      <c r="D67" s="115"/>
      <c r="E67" s="115"/>
      <c r="F67" s="116"/>
      <c r="G67" s="115"/>
      <c r="H67" s="115"/>
      <c r="I67" s="116"/>
      <c r="J67" s="115"/>
      <c r="K67" s="115"/>
      <c r="L67" s="116"/>
      <c r="M67" s="115"/>
      <c r="N67" s="115"/>
      <c r="O67" s="116"/>
      <c r="P67" s="115"/>
      <c r="Q67" s="115"/>
      <c r="R67" s="116">
        <v>5</v>
      </c>
      <c r="S67" s="115">
        <v>5</v>
      </c>
      <c r="T67" s="115" t="s">
        <v>73</v>
      </c>
      <c r="U67" s="116">
        <v>13</v>
      </c>
      <c r="V67" s="115">
        <v>5</v>
      </c>
      <c r="W67" s="165" t="s">
        <v>73</v>
      </c>
      <c r="X67" s="120">
        <v>10</v>
      </c>
      <c r="Y67" s="120">
        <v>5</v>
      </c>
      <c r="Z67" s="120" t="s">
        <v>73</v>
      </c>
      <c r="AA67" s="117">
        <f t="shared" ref="AA67:AB67" si="30">SUM(O67,R67,U67,X67)</f>
        <v>28</v>
      </c>
      <c r="AB67" s="117">
        <f t="shared" si="30"/>
        <v>15</v>
      </c>
      <c r="AC67" s="441"/>
    </row>
    <row r="68" spans="1:29" ht="13.5" customHeight="1" x14ac:dyDescent="0.3">
      <c r="M68" s="104"/>
      <c r="N68" s="104"/>
      <c r="O68" s="129"/>
      <c r="P68" s="104"/>
      <c r="Q68" s="104"/>
      <c r="R68" s="129"/>
      <c r="S68" s="104"/>
      <c r="T68" s="104"/>
      <c r="U68" s="129"/>
      <c r="V68" s="104"/>
      <c r="W68" s="104"/>
      <c r="X68" s="129"/>
      <c r="Y68" s="130" t="s">
        <v>101</v>
      </c>
      <c r="Z68" s="130"/>
      <c r="AA68" s="131">
        <f t="shared" ref="AA68:AB68" si="31">SUM(AA66:AA67)</f>
        <v>39</v>
      </c>
      <c r="AB68" s="131">
        <f t="shared" si="31"/>
        <v>30</v>
      </c>
    </row>
    <row r="69" spans="1:29" ht="13.5" customHeight="1" x14ac:dyDescent="0.25"/>
    <row r="70" spans="1:29" ht="13.5" customHeight="1" x14ac:dyDescent="0.25"/>
    <row r="71" spans="1:29" ht="13.5" customHeight="1" x14ac:dyDescent="0.3">
      <c r="M71" s="104"/>
      <c r="N71" s="104"/>
      <c r="O71" s="129"/>
      <c r="P71" s="104"/>
      <c r="Q71" s="104"/>
      <c r="R71" s="129"/>
      <c r="S71" s="104"/>
      <c r="T71" s="104"/>
      <c r="U71" s="129"/>
      <c r="V71" s="104"/>
      <c r="W71" s="104"/>
      <c r="X71" s="129"/>
      <c r="Y71" s="160"/>
      <c r="Z71" s="160"/>
      <c r="AA71" s="161"/>
      <c r="AB71" s="161"/>
    </row>
    <row r="72" spans="1:29" ht="27.75" customHeight="1" x14ac:dyDescent="0.3">
      <c r="A72" s="203" t="s">
        <v>169</v>
      </c>
      <c r="B72" s="9" t="s">
        <v>34</v>
      </c>
      <c r="C72" s="10" t="s">
        <v>35</v>
      </c>
      <c r="D72" s="134" t="s">
        <v>36</v>
      </c>
      <c r="E72" s="107" t="s">
        <v>37</v>
      </c>
      <c r="F72" s="108" t="s">
        <v>38</v>
      </c>
      <c r="G72" s="135" t="s">
        <v>39</v>
      </c>
      <c r="H72" s="109" t="s">
        <v>40</v>
      </c>
      <c r="I72" s="110" t="s">
        <v>41</v>
      </c>
      <c r="J72" s="17" t="s">
        <v>42</v>
      </c>
      <c r="K72" s="18" t="s">
        <v>43</v>
      </c>
      <c r="L72" s="19" t="s">
        <v>44</v>
      </c>
      <c r="M72" s="20" t="s">
        <v>45</v>
      </c>
      <c r="N72" s="21" t="s">
        <v>46</v>
      </c>
      <c r="O72" s="22" t="s">
        <v>47</v>
      </c>
      <c r="P72" s="23" t="s">
        <v>48</v>
      </c>
      <c r="Q72" s="24" t="s">
        <v>49</v>
      </c>
      <c r="R72" s="333" t="s">
        <v>50</v>
      </c>
      <c r="S72" s="26" t="s">
        <v>51</v>
      </c>
      <c r="T72" s="27" t="s">
        <v>52</v>
      </c>
      <c r="U72" s="28" t="s">
        <v>53</v>
      </c>
      <c r="V72" s="29" t="s">
        <v>54</v>
      </c>
      <c r="W72" s="30" t="s">
        <v>55</v>
      </c>
      <c r="X72" s="31" t="s">
        <v>56</v>
      </c>
      <c r="Y72" s="32" t="s">
        <v>57</v>
      </c>
      <c r="Z72" s="33" t="s">
        <v>58</v>
      </c>
      <c r="AA72" s="34" t="s">
        <v>59</v>
      </c>
      <c r="AB72" s="34" t="s">
        <v>60</v>
      </c>
      <c r="AC72" s="35" t="s">
        <v>474</v>
      </c>
    </row>
    <row r="73" spans="1:29" ht="90" customHeight="1" x14ac:dyDescent="0.3">
      <c r="A73" s="49" t="s">
        <v>231</v>
      </c>
      <c r="B73" s="141" t="s">
        <v>134</v>
      </c>
      <c r="C73" s="123"/>
      <c r="D73" s="124"/>
      <c r="E73" s="124"/>
      <c r="F73" s="123"/>
      <c r="G73" s="124"/>
      <c r="H73" s="124"/>
      <c r="I73" s="123"/>
      <c r="J73" s="124"/>
      <c r="K73" s="124"/>
      <c r="L73" s="123"/>
      <c r="M73" s="124"/>
      <c r="N73" s="124"/>
      <c r="O73" s="123"/>
      <c r="P73" s="124"/>
      <c r="Q73" s="124"/>
      <c r="R73" s="123"/>
      <c r="S73" s="124"/>
      <c r="T73" s="124"/>
      <c r="U73" s="123">
        <v>3</v>
      </c>
      <c r="V73" s="124">
        <v>15</v>
      </c>
      <c r="W73" s="124" t="s">
        <v>72</v>
      </c>
      <c r="X73" s="123">
        <v>9</v>
      </c>
      <c r="Y73" s="124">
        <v>15</v>
      </c>
      <c r="Z73" s="124" t="s">
        <v>138</v>
      </c>
      <c r="AA73" s="34">
        <f t="shared" ref="AA73:AB73" si="32">SUM(C73,F73,I73,L73,O73,R73,U73,X73)</f>
        <v>12</v>
      </c>
      <c r="AB73" s="34">
        <f t="shared" si="32"/>
        <v>30</v>
      </c>
      <c r="AC73" s="284" t="s">
        <v>477</v>
      </c>
    </row>
    <row r="74" spans="1:29" ht="13.5" customHeight="1" x14ac:dyDescent="0.3">
      <c r="A74" s="390" t="s">
        <v>172</v>
      </c>
      <c r="B74" s="391"/>
      <c r="C74" s="391"/>
      <c r="D74" s="391"/>
      <c r="E74" s="391"/>
      <c r="F74" s="391"/>
      <c r="G74" s="391"/>
      <c r="H74" s="391"/>
      <c r="I74" s="391"/>
      <c r="J74" s="391"/>
      <c r="K74" s="391"/>
      <c r="L74" s="391"/>
      <c r="M74" s="391"/>
      <c r="N74" s="391"/>
      <c r="O74" s="391"/>
      <c r="P74" s="391"/>
      <c r="Q74" s="391"/>
      <c r="R74" s="391"/>
      <c r="S74" s="391"/>
      <c r="T74" s="391"/>
      <c r="U74" s="391"/>
      <c r="V74" s="391"/>
      <c r="W74" s="391"/>
      <c r="X74" s="391"/>
      <c r="Y74" s="392"/>
      <c r="Z74" s="205"/>
      <c r="AA74" s="140"/>
      <c r="AB74" s="140"/>
      <c r="AC74" s="334"/>
    </row>
    <row r="75" spans="1:29" ht="61.5" customHeight="1" x14ac:dyDescent="0.3">
      <c r="A75" s="49" t="s">
        <v>464</v>
      </c>
      <c r="B75" s="141" t="s">
        <v>71</v>
      </c>
      <c r="C75" s="123"/>
      <c r="D75" s="124"/>
      <c r="E75" s="124"/>
      <c r="F75" s="123"/>
      <c r="G75" s="124"/>
      <c r="H75" s="124"/>
      <c r="I75" s="123"/>
      <c r="J75" s="124"/>
      <c r="K75" s="124"/>
      <c r="L75" s="123"/>
      <c r="M75" s="124"/>
      <c r="N75" s="124"/>
      <c r="O75" s="123"/>
      <c r="P75" s="124"/>
      <c r="Q75" s="124"/>
      <c r="R75" s="123">
        <v>3</v>
      </c>
      <c r="S75" s="124">
        <v>15</v>
      </c>
      <c r="T75" s="124" t="s">
        <v>138</v>
      </c>
      <c r="U75" s="123"/>
      <c r="V75" s="124"/>
      <c r="W75" s="124"/>
      <c r="X75" s="123"/>
      <c r="Y75" s="124"/>
      <c r="Z75" s="124"/>
      <c r="AA75" s="34">
        <f t="shared" ref="AA75:AB75" si="33">SUM(C75,F75,I75,L75,O75,R75,U75,X75)</f>
        <v>3</v>
      </c>
      <c r="AB75" s="34">
        <f t="shared" si="33"/>
        <v>15</v>
      </c>
      <c r="AC75" s="402" t="s">
        <v>478</v>
      </c>
    </row>
    <row r="76" spans="1:29" ht="62.25" customHeight="1" x14ac:dyDescent="0.3">
      <c r="A76" s="49" t="s">
        <v>465</v>
      </c>
      <c r="B76" s="141" t="s">
        <v>134</v>
      </c>
      <c r="C76" s="123"/>
      <c r="D76" s="124"/>
      <c r="E76" s="124"/>
      <c r="F76" s="123"/>
      <c r="G76" s="124"/>
      <c r="H76" s="124"/>
      <c r="I76" s="123"/>
      <c r="J76" s="124"/>
      <c r="K76" s="124"/>
      <c r="L76" s="123"/>
      <c r="M76" s="124"/>
      <c r="N76" s="124"/>
      <c r="O76" s="123"/>
      <c r="P76" s="124"/>
      <c r="Q76" s="124"/>
      <c r="R76" s="123"/>
      <c r="S76" s="124"/>
      <c r="T76" s="124"/>
      <c r="U76" s="123"/>
      <c r="V76" s="124"/>
      <c r="W76" s="124"/>
      <c r="X76" s="123">
        <v>3</v>
      </c>
      <c r="Y76" s="124">
        <v>10</v>
      </c>
      <c r="Z76" s="124" t="s">
        <v>138</v>
      </c>
      <c r="AA76" s="34">
        <f t="shared" ref="AA76:AB76" si="34">SUM(C76,F76,I76,L76,O76,R76,U76,X76)</f>
        <v>3</v>
      </c>
      <c r="AB76" s="34">
        <f t="shared" si="34"/>
        <v>10</v>
      </c>
      <c r="AC76" s="441"/>
    </row>
    <row r="77" spans="1:29" ht="13.5" customHeight="1" x14ac:dyDescent="0.3">
      <c r="M77" s="156"/>
      <c r="N77" s="156"/>
      <c r="Y77" s="105" t="s">
        <v>101</v>
      </c>
      <c r="Z77" s="105"/>
      <c r="AA77" s="157">
        <f t="shared" ref="AA77:AB77" si="35">SUM(AA73:AA76)</f>
        <v>18</v>
      </c>
      <c r="AB77" s="157">
        <f t="shared" si="35"/>
        <v>55</v>
      </c>
    </row>
    <row r="78" spans="1:29" ht="13.5" customHeight="1" x14ac:dyDescent="0.25"/>
    <row r="79" spans="1:29" ht="13.5" customHeight="1" x14ac:dyDescent="0.25"/>
    <row r="80" spans="1:29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15">
    <mergeCell ref="AE3:AE4"/>
    <mergeCell ref="AC7:AC9"/>
    <mergeCell ref="AC11:AC19"/>
    <mergeCell ref="AE17:AE18"/>
    <mergeCell ref="AC23:AC26"/>
    <mergeCell ref="AC66:AC67"/>
    <mergeCell ref="A74:Y74"/>
    <mergeCell ref="AC75:AC76"/>
    <mergeCell ref="A1:C1"/>
    <mergeCell ref="A3:D3"/>
    <mergeCell ref="A2:C2"/>
    <mergeCell ref="A31:B31"/>
    <mergeCell ref="A40:F40"/>
    <mergeCell ref="AC33:AC34"/>
    <mergeCell ref="AC40:AC52"/>
  </mergeCells>
  <conditionalFormatting sqref="H46:Q46">
    <cfRule type="notContainsBlanks" dxfId="0" priority="1">
      <formula>LEN(TRIM(H46))&gt;0</formula>
    </cfRule>
  </conditionalFormatting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 tint="0.79998168889431442"/>
  </sheetPr>
  <dimension ref="A1:AI1000"/>
  <sheetViews>
    <sheetView zoomScale="60" zoomScaleNormal="60" workbookViewId="0">
      <selection activeCell="N94" sqref="N94"/>
    </sheetView>
  </sheetViews>
  <sheetFormatPr defaultColWidth="12.59765625" defaultRowHeight="15" customHeight="1" x14ac:dyDescent="0.25"/>
  <cols>
    <col min="1" max="1" width="37.09765625" customWidth="1"/>
    <col min="2" max="2" width="13.8984375" customWidth="1"/>
    <col min="3" max="12" width="8.59765625" customWidth="1"/>
    <col min="13" max="14" width="9.3984375" customWidth="1"/>
    <col min="15" max="15" width="8.3984375" customWidth="1"/>
    <col min="16" max="17" width="9.3984375" customWidth="1"/>
    <col min="18" max="18" width="8.3984375" customWidth="1"/>
    <col min="19" max="20" width="9.3984375" customWidth="1"/>
    <col min="21" max="21" width="8.3984375" customWidth="1"/>
    <col min="22" max="23" width="9.3984375" customWidth="1"/>
    <col min="24" max="24" width="8.3984375" customWidth="1"/>
    <col min="25" max="26" width="9.3984375" customWidth="1"/>
    <col min="27" max="27" width="8.09765625" customWidth="1"/>
    <col min="28" max="28" width="8.59765625" customWidth="1"/>
    <col min="29" max="29" width="28.296875" customWidth="1"/>
    <col min="30" max="30" width="8.59765625" customWidth="1"/>
    <col min="31" max="31" width="17.69921875" customWidth="1"/>
    <col min="32" max="33" width="8.59765625" customWidth="1"/>
    <col min="34" max="34" width="18" customWidth="1"/>
    <col min="35" max="35" width="8.59765625" customWidth="1"/>
  </cols>
  <sheetData>
    <row r="1" spans="1:35" ht="75" customHeight="1" x14ac:dyDescent="0.35">
      <c r="A1" s="393" t="s">
        <v>317</v>
      </c>
      <c r="B1" s="394"/>
      <c r="C1" s="394"/>
    </row>
    <row r="2" spans="1:35" ht="30" customHeight="1" x14ac:dyDescent="0.35">
      <c r="A2" s="393" t="s">
        <v>318</v>
      </c>
      <c r="B2" s="394"/>
      <c r="C2" s="394"/>
    </row>
    <row r="3" spans="1:35" ht="45" customHeight="1" x14ac:dyDescent="0.35">
      <c r="A3" s="393" t="s">
        <v>319</v>
      </c>
      <c r="B3" s="394"/>
      <c r="C3" s="394"/>
      <c r="D3" s="394"/>
      <c r="AE3" s="420" t="s">
        <v>28</v>
      </c>
    </row>
    <row r="4" spans="1:35" ht="27.75" customHeight="1" x14ac:dyDescent="0.35">
      <c r="A4" s="272" t="s">
        <v>461</v>
      </c>
      <c r="AE4" s="413"/>
    </row>
    <row r="5" spans="1:35" ht="13.5" customHeight="1" x14ac:dyDescent="0.25">
      <c r="AE5" s="5" t="s">
        <v>30</v>
      </c>
      <c r="AF5" s="6" t="s">
        <v>31</v>
      </c>
      <c r="AG5" s="7"/>
      <c r="AH5" s="5" t="s">
        <v>32</v>
      </c>
      <c r="AI5" s="5" t="s">
        <v>31</v>
      </c>
    </row>
    <row r="6" spans="1:35" ht="13.5" customHeight="1" x14ac:dyDescent="0.3">
      <c r="A6" s="8" t="s">
        <v>33</v>
      </c>
      <c r="B6" s="9" t="s">
        <v>34</v>
      </c>
      <c r="C6" s="10" t="s">
        <v>35</v>
      </c>
      <c r="D6" s="11" t="s">
        <v>36</v>
      </c>
      <c r="E6" s="12" t="s">
        <v>37</v>
      </c>
      <c r="F6" s="13" t="s">
        <v>38</v>
      </c>
      <c r="G6" s="14" t="s">
        <v>39</v>
      </c>
      <c r="H6" s="15" t="s">
        <v>40</v>
      </c>
      <c r="I6" s="16" t="s">
        <v>41</v>
      </c>
      <c r="J6" s="17" t="s">
        <v>42</v>
      </c>
      <c r="K6" s="18" t="s">
        <v>43</v>
      </c>
      <c r="L6" s="19" t="s">
        <v>44</v>
      </c>
      <c r="M6" s="20" t="s">
        <v>45</v>
      </c>
      <c r="N6" s="21" t="s">
        <v>46</v>
      </c>
      <c r="O6" s="22" t="s">
        <v>47</v>
      </c>
      <c r="P6" s="23" t="s">
        <v>48</v>
      </c>
      <c r="Q6" s="24" t="s">
        <v>49</v>
      </c>
      <c r="R6" s="25" t="s">
        <v>50</v>
      </c>
      <c r="S6" s="26" t="s">
        <v>51</v>
      </c>
      <c r="T6" s="27" t="s">
        <v>52</v>
      </c>
      <c r="U6" s="28" t="s">
        <v>53</v>
      </c>
      <c r="V6" s="29" t="s">
        <v>54</v>
      </c>
      <c r="W6" s="30" t="s">
        <v>55</v>
      </c>
      <c r="X6" s="31" t="s">
        <v>56</v>
      </c>
      <c r="Y6" s="32" t="s">
        <v>57</v>
      </c>
      <c r="Z6" s="33" t="s">
        <v>58</v>
      </c>
      <c r="AA6" s="34" t="s">
        <v>59</v>
      </c>
      <c r="AB6" s="34" t="s">
        <v>60</v>
      </c>
      <c r="AC6" s="35" t="s">
        <v>474</v>
      </c>
      <c r="AE6" s="68" t="s">
        <v>64</v>
      </c>
      <c r="AF6" s="38">
        <f>AA20</f>
        <v>30</v>
      </c>
      <c r="AG6" s="7"/>
      <c r="AH6" s="64" t="s">
        <v>65</v>
      </c>
      <c r="AI6" s="65">
        <f>SUM(C6:C88)</f>
        <v>30</v>
      </c>
    </row>
    <row r="7" spans="1:35" ht="15" customHeight="1" x14ac:dyDescent="0.25">
      <c r="A7" s="40" t="s">
        <v>66</v>
      </c>
      <c r="B7" s="41"/>
      <c r="C7" s="42"/>
      <c r="D7" s="43"/>
      <c r="E7" s="44"/>
      <c r="F7" s="45"/>
      <c r="G7" s="43"/>
      <c r="H7" s="44"/>
      <c r="I7" s="45"/>
      <c r="J7" s="46"/>
      <c r="K7" s="44"/>
      <c r="L7" s="45"/>
      <c r="M7" s="43"/>
      <c r="N7" s="44"/>
      <c r="O7" s="45"/>
      <c r="P7" s="43"/>
      <c r="Q7" s="44"/>
      <c r="R7" s="47"/>
      <c r="S7" s="43"/>
      <c r="T7" s="44"/>
      <c r="U7" s="45"/>
      <c r="V7" s="43"/>
      <c r="W7" s="44"/>
      <c r="X7" s="45"/>
      <c r="Y7" s="43"/>
      <c r="Z7" s="44"/>
      <c r="AA7" s="48"/>
      <c r="AB7" s="48"/>
      <c r="AC7" s="395" t="s">
        <v>67</v>
      </c>
      <c r="AE7" s="69" t="s">
        <v>68</v>
      </c>
      <c r="AF7" s="248">
        <f>AA28</f>
        <v>21</v>
      </c>
      <c r="AG7" s="7"/>
      <c r="AH7" s="69" t="s">
        <v>69</v>
      </c>
      <c r="AI7" s="89">
        <f>SUM(F8:F88)</f>
        <v>30</v>
      </c>
    </row>
    <row r="8" spans="1:35" ht="13.5" customHeight="1" x14ac:dyDescent="0.25">
      <c r="A8" s="49" t="s">
        <v>70</v>
      </c>
      <c r="B8" s="50" t="s">
        <v>71</v>
      </c>
      <c r="C8" s="51">
        <v>2</v>
      </c>
      <c r="D8" s="52">
        <v>25</v>
      </c>
      <c r="E8" s="53" t="s">
        <v>72</v>
      </c>
      <c r="F8" s="54">
        <v>2</v>
      </c>
      <c r="G8" s="54">
        <v>25</v>
      </c>
      <c r="H8" s="54" t="s">
        <v>73</v>
      </c>
      <c r="I8" s="55"/>
      <c r="J8" s="56"/>
      <c r="K8" s="56"/>
      <c r="L8" s="51"/>
      <c r="M8" s="56"/>
      <c r="N8" s="56"/>
      <c r="O8" s="51"/>
      <c r="P8" s="56"/>
      <c r="Q8" s="56"/>
      <c r="R8" s="57"/>
      <c r="S8" s="56"/>
      <c r="T8" s="56"/>
      <c r="U8" s="51"/>
      <c r="V8" s="56"/>
      <c r="W8" s="56"/>
      <c r="X8" s="51"/>
      <c r="Y8" s="56"/>
      <c r="Z8" s="56"/>
      <c r="AA8" s="58">
        <v>4</v>
      </c>
      <c r="AB8" s="58">
        <v>50</v>
      </c>
      <c r="AC8" s="396"/>
      <c r="AE8" s="37" t="s">
        <v>77</v>
      </c>
      <c r="AF8" s="38">
        <f>AA38</f>
        <v>33</v>
      </c>
      <c r="AG8" s="7"/>
      <c r="AH8" s="39" t="s">
        <v>78</v>
      </c>
      <c r="AI8" s="38">
        <f>SUM(I6:I88)</f>
        <v>30</v>
      </c>
    </row>
    <row r="9" spans="1:35" ht="13.5" customHeight="1" x14ac:dyDescent="0.25">
      <c r="A9" s="49" t="s">
        <v>79</v>
      </c>
      <c r="B9" s="50" t="s">
        <v>71</v>
      </c>
      <c r="C9" s="60"/>
      <c r="D9" s="61"/>
      <c r="E9" s="62"/>
      <c r="F9" s="63"/>
      <c r="G9" s="63"/>
      <c r="H9" s="63"/>
      <c r="I9" s="55">
        <v>3</v>
      </c>
      <c r="J9" s="53">
        <v>30</v>
      </c>
      <c r="K9" s="53" t="s">
        <v>72</v>
      </c>
      <c r="L9" s="51"/>
      <c r="M9" s="56"/>
      <c r="N9" s="56"/>
      <c r="O9" s="51"/>
      <c r="P9" s="56"/>
      <c r="Q9" s="56"/>
      <c r="R9" s="57"/>
      <c r="S9" s="56"/>
      <c r="T9" s="56"/>
      <c r="U9" s="51"/>
      <c r="V9" s="56"/>
      <c r="W9" s="56"/>
      <c r="X9" s="51"/>
      <c r="Y9" s="56"/>
      <c r="Z9" s="56"/>
      <c r="AA9" s="58">
        <v>3</v>
      </c>
      <c r="AB9" s="58">
        <v>30</v>
      </c>
      <c r="AC9" s="396"/>
      <c r="AE9" s="37" t="s">
        <v>81</v>
      </c>
      <c r="AF9" s="65">
        <f>SUM(AA50,AA64)</f>
        <v>90</v>
      </c>
      <c r="AG9" s="7"/>
      <c r="AH9" s="39" t="s">
        <v>82</v>
      </c>
      <c r="AI9" s="38">
        <f>SUM(L8:L88)</f>
        <v>30</v>
      </c>
    </row>
    <row r="10" spans="1:35" ht="13.5" customHeight="1" x14ac:dyDescent="0.25">
      <c r="A10" s="49" t="s">
        <v>83</v>
      </c>
      <c r="B10" s="66" t="s">
        <v>71</v>
      </c>
      <c r="C10" s="67"/>
      <c r="D10" s="56"/>
      <c r="E10" s="56"/>
      <c r="F10" s="55">
        <v>2</v>
      </c>
      <c r="G10" s="53">
        <v>20</v>
      </c>
      <c r="H10" s="53" t="s">
        <v>72</v>
      </c>
      <c r="I10" s="51">
        <v>3</v>
      </c>
      <c r="J10" s="56">
        <v>30</v>
      </c>
      <c r="K10" s="56" t="s">
        <v>73</v>
      </c>
      <c r="L10" s="51"/>
      <c r="M10" s="56"/>
      <c r="N10" s="56"/>
      <c r="O10" s="51"/>
      <c r="P10" s="56"/>
      <c r="Q10" s="56"/>
      <c r="R10" s="57"/>
      <c r="S10" s="56"/>
      <c r="T10" s="56"/>
      <c r="U10" s="51"/>
      <c r="V10" s="56"/>
      <c r="W10" s="56"/>
      <c r="X10" s="51"/>
      <c r="Y10" s="56"/>
      <c r="Z10" s="56"/>
      <c r="AA10" s="58">
        <f t="shared" ref="AA10:AB10" si="0">SUM(C10,F10,I10,L10,O10,R10,U10,X10)</f>
        <v>5</v>
      </c>
      <c r="AB10" s="58">
        <f t="shared" si="0"/>
        <v>50</v>
      </c>
      <c r="AC10" s="49" t="s">
        <v>85</v>
      </c>
      <c r="AE10" s="68" t="s">
        <v>86</v>
      </c>
      <c r="AF10" s="76">
        <f>AA71</f>
        <v>9</v>
      </c>
      <c r="AG10" s="7"/>
      <c r="AH10" s="69" t="s">
        <v>87</v>
      </c>
      <c r="AI10" s="38">
        <f>SUM(O8:O86)</f>
        <v>30</v>
      </c>
    </row>
    <row r="11" spans="1:35" ht="13.5" customHeight="1" x14ac:dyDescent="0.25">
      <c r="A11" s="40" t="s">
        <v>88</v>
      </c>
      <c r="B11" s="70"/>
      <c r="C11" s="71"/>
      <c r="D11" s="43"/>
      <c r="E11" s="43"/>
      <c r="F11" s="72"/>
      <c r="G11" s="73"/>
      <c r="H11" s="73"/>
      <c r="I11" s="74"/>
      <c r="J11" s="43"/>
      <c r="K11" s="43"/>
      <c r="L11" s="45"/>
      <c r="M11" s="43"/>
      <c r="N11" s="43"/>
      <c r="O11" s="45"/>
      <c r="P11" s="43"/>
      <c r="Q11" s="43"/>
      <c r="R11" s="47"/>
      <c r="S11" s="43"/>
      <c r="T11" s="43"/>
      <c r="U11" s="45"/>
      <c r="V11" s="43"/>
      <c r="W11" s="43"/>
      <c r="X11" s="45"/>
      <c r="Y11" s="43"/>
      <c r="Z11" s="43"/>
      <c r="AA11" s="48"/>
      <c r="AB11" s="48"/>
      <c r="AC11" s="414" t="s">
        <v>67</v>
      </c>
      <c r="AE11" s="69" t="s">
        <v>89</v>
      </c>
      <c r="AF11" s="83">
        <f>AA78</f>
        <v>39</v>
      </c>
      <c r="AG11" s="7"/>
      <c r="AH11" s="39" t="s">
        <v>90</v>
      </c>
      <c r="AI11" s="38">
        <f>SUM(R8:R88)</f>
        <v>30</v>
      </c>
    </row>
    <row r="12" spans="1:35" ht="13.5" customHeight="1" x14ac:dyDescent="0.25">
      <c r="A12" s="77" t="s">
        <v>91</v>
      </c>
      <c r="B12" s="50" t="s">
        <v>71</v>
      </c>
      <c r="C12" s="60">
        <v>2</v>
      </c>
      <c r="D12" s="61">
        <v>30</v>
      </c>
      <c r="E12" s="79" t="s">
        <v>73</v>
      </c>
      <c r="F12" s="63"/>
      <c r="G12" s="63"/>
      <c r="H12" s="63"/>
      <c r="I12" s="60"/>
      <c r="J12" s="269"/>
      <c r="K12" s="56"/>
      <c r="L12" s="51"/>
      <c r="M12" s="56"/>
      <c r="N12" s="56"/>
      <c r="O12" s="51"/>
      <c r="P12" s="56"/>
      <c r="Q12" s="56"/>
      <c r="R12" s="57"/>
      <c r="S12" s="56"/>
      <c r="T12" s="56"/>
      <c r="U12" s="51"/>
      <c r="V12" s="56"/>
      <c r="W12" s="56"/>
      <c r="X12" s="51"/>
      <c r="Y12" s="56"/>
      <c r="Z12" s="56"/>
      <c r="AA12" s="81">
        <v>2</v>
      </c>
      <c r="AB12" s="81">
        <v>30</v>
      </c>
      <c r="AC12" s="396"/>
      <c r="AD12" s="3"/>
      <c r="AE12" s="82" t="s">
        <v>93</v>
      </c>
      <c r="AF12" s="89">
        <f>AA89</f>
        <v>18</v>
      </c>
      <c r="AG12" s="7"/>
      <c r="AH12" s="39" t="s">
        <v>94</v>
      </c>
      <c r="AI12" s="38">
        <f>SUM(U8:U88)</f>
        <v>30</v>
      </c>
    </row>
    <row r="13" spans="1:35" ht="13.5" customHeight="1" x14ac:dyDescent="0.25">
      <c r="A13" s="77" t="s">
        <v>209</v>
      </c>
      <c r="B13" s="66"/>
      <c r="C13" s="51">
        <v>1</v>
      </c>
      <c r="D13" s="56">
        <v>30</v>
      </c>
      <c r="E13" s="56" t="s">
        <v>72</v>
      </c>
      <c r="F13" s="51">
        <v>1</v>
      </c>
      <c r="G13" s="63">
        <v>30</v>
      </c>
      <c r="H13" s="63" t="s">
        <v>72</v>
      </c>
      <c r="I13" s="51"/>
      <c r="J13" s="56"/>
      <c r="K13" s="80"/>
      <c r="L13" s="51"/>
      <c r="M13" s="56"/>
      <c r="N13" s="56"/>
      <c r="O13" s="51"/>
      <c r="P13" s="56"/>
      <c r="Q13" s="56"/>
      <c r="R13" s="57"/>
      <c r="S13" s="56"/>
      <c r="T13" s="56"/>
      <c r="U13" s="51"/>
      <c r="V13" s="56"/>
      <c r="W13" s="56"/>
      <c r="X13" s="51"/>
      <c r="Y13" s="56"/>
      <c r="Z13" s="56"/>
      <c r="AA13" s="81">
        <v>2</v>
      </c>
      <c r="AB13" s="81">
        <v>60</v>
      </c>
      <c r="AC13" s="396"/>
      <c r="AD13" s="3"/>
      <c r="AE13" s="82"/>
      <c r="AF13" s="89"/>
      <c r="AG13" s="7"/>
      <c r="AH13" s="39"/>
      <c r="AI13" s="38"/>
    </row>
    <row r="14" spans="1:35" ht="13.5" customHeight="1" x14ac:dyDescent="0.25">
      <c r="A14" s="77" t="s">
        <v>96</v>
      </c>
      <c r="B14" s="66" t="s">
        <v>71</v>
      </c>
      <c r="C14" s="63"/>
      <c r="D14" s="63"/>
      <c r="E14" s="287"/>
      <c r="F14" s="51"/>
      <c r="G14" s="56"/>
      <c r="H14" s="56"/>
      <c r="I14" s="87"/>
      <c r="J14" s="53"/>
      <c r="K14" s="56"/>
      <c r="L14" s="51">
        <v>2</v>
      </c>
      <c r="M14" s="56">
        <v>20</v>
      </c>
      <c r="N14" s="56" t="s">
        <v>72</v>
      </c>
      <c r="O14" s="51"/>
      <c r="P14" s="56"/>
      <c r="Q14" s="56"/>
      <c r="R14" s="57"/>
      <c r="S14" s="56"/>
      <c r="T14" s="56"/>
      <c r="U14" s="51"/>
      <c r="V14" s="56"/>
      <c r="W14" s="56"/>
      <c r="X14" s="51"/>
      <c r="Y14" s="56"/>
      <c r="Z14" s="56"/>
      <c r="AA14" s="58">
        <f t="shared" ref="AA14:AB14" si="1">L14</f>
        <v>2</v>
      </c>
      <c r="AB14" s="58">
        <f t="shared" si="1"/>
        <v>20</v>
      </c>
      <c r="AC14" s="396"/>
      <c r="AE14" s="5" t="s">
        <v>98</v>
      </c>
      <c r="AF14" s="273">
        <f>SUM(AF6:AF12)</f>
        <v>240</v>
      </c>
      <c r="AH14" s="69" t="s">
        <v>99</v>
      </c>
      <c r="AI14" s="89">
        <f>SUM(X8:X88)</f>
        <v>30</v>
      </c>
    </row>
    <row r="15" spans="1:35" ht="13.5" customHeight="1" x14ac:dyDescent="0.3">
      <c r="A15" s="40" t="s">
        <v>100</v>
      </c>
      <c r="B15" s="90"/>
      <c r="C15" s="45"/>
      <c r="D15" s="43"/>
      <c r="E15" s="91"/>
      <c r="F15" s="45"/>
      <c r="G15" s="43"/>
      <c r="H15" s="43"/>
      <c r="I15" s="92"/>
      <c r="J15" s="43"/>
      <c r="K15" s="43"/>
      <c r="L15" s="45"/>
      <c r="M15" s="43"/>
      <c r="N15" s="43"/>
      <c r="O15" s="45"/>
      <c r="P15" s="43"/>
      <c r="Q15" s="43"/>
      <c r="R15" s="47"/>
      <c r="S15" s="43"/>
      <c r="T15" s="43"/>
      <c r="U15" s="45"/>
      <c r="V15" s="43"/>
      <c r="W15" s="43"/>
      <c r="X15" s="45"/>
      <c r="Y15" s="43"/>
      <c r="Z15" s="43"/>
      <c r="AA15" s="48"/>
      <c r="AB15" s="48"/>
      <c r="AC15" s="396"/>
      <c r="AE15" s="98"/>
      <c r="AF15" s="95"/>
      <c r="AG15" s="95"/>
      <c r="AH15" s="94" t="s">
        <v>101</v>
      </c>
      <c r="AI15" s="5">
        <f>SUM(AI6:AI14)</f>
        <v>240</v>
      </c>
    </row>
    <row r="16" spans="1:35" ht="13.5" customHeight="1" x14ac:dyDescent="0.3">
      <c r="A16" s="49" t="s">
        <v>102</v>
      </c>
      <c r="B16" s="96" t="s">
        <v>71</v>
      </c>
      <c r="C16" s="60">
        <v>2</v>
      </c>
      <c r="D16" s="61">
        <v>20</v>
      </c>
      <c r="E16" s="61" t="s">
        <v>72</v>
      </c>
      <c r="F16" s="97"/>
      <c r="G16" s="53"/>
      <c r="H16" s="53"/>
      <c r="I16" s="51"/>
      <c r="J16" s="56"/>
      <c r="K16" s="56"/>
      <c r="L16" s="51"/>
      <c r="M16" s="56"/>
      <c r="N16" s="56"/>
      <c r="O16" s="51"/>
      <c r="P16" s="56"/>
      <c r="Q16" s="56"/>
      <c r="R16" s="57"/>
      <c r="S16" s="56"/>
      <c r="T16" s="56"/>
      <c r="U16" s="51"/>
      <c r="V16" s="56"/>
      <c r="W16" s="56"/>
      <c r="X16" s="51"/>
      <c r="Y16" s="56"/>
      <c r="Z16" s="56"/>
      <c r="AA16" s="81">
        <v>2</v>
      </c>
      <c r="AB16" s="81">
        <v>20</v>
      </c>
      <c r="AC16" s="396"/>
      <c r="AD16" s="3"/>
      <c r="AE16" s="98"/>
      <c r="AF16" s="95"/>
      <c r="AG16" s="95"/>
      <c r="AH16" s="95"/>
      <c r="AI16" s="95"/>
    </row>
    <row r="17" spans="1:35" ht="13.5" customHeight="1" x14ac:dyDescent="0.3">
      <c r="A17" s="49" t="s">
        <v>104</v>
      </c>
      <c r="B17" s="99" t="s">
        <v>71</v>
      </c>
      <c r="C17" s="63"/>
      <c r="D17" s="63"/>
      <c r="E17" s="63"/>
      <c r="F17" s="100">
        <v>3</v>
      </c>
      <c r="G17" s="56">
        <v>30</v>
      </c>
      <c r="H17" s="56" t="s">
        <v>73</v>
      </c>
      <c r="I17" s="51"/>
      <c r="J17" s="56"/>
      <c r="K17" s="56"/>
      <c r="L17" s="51"/>
      <c r="M17" s="56"/>
      <c r="N17" s="56"/>
      <c r="O17" s="51"/>
      <c r="P17" s="56"/>
      <c r="Q17" s="56"/>
      <c r="R17" s="57"/>
      <c r="S17" s="56"/>
      <c r="T17" s="56"/>
      <c r="U17" s="51"/>
      <c r="V17" s="56"/>
      <c r="W17" s="56"/>
      <c r="X17" s="51"/>
      <c r="Y17" s="56"/>
      <c r="Z17" s="56"/>
      <c r="AA17" s="81">
        <v>3</v>
      </c>
      <c r="AB17" s="81">
        <v>30</v>
      </c>
      <c r="AC17" s="396"/>
      <c r="AE17" s="95"/>
      <c r="AF17" s="95"/>
      <c r="AG17" s="95"/>
      <c r="AH17" s="95"/>
      <c r="AI17" s="95"/>
    </row>
    <row r="18" spans="1:35" ht="13.5" customHeight="1" x14ac:dyDescent="0.25">
      <c r="A18" s="49" t="s">
        <v>100</v>
      </c>
      <c r="B18" s="96" t="s">
        <v>71</v>
      </c>
      <c r="C18" s="97"/>
      <c r="D18" s="53"/>
      <c r="E18" s="53"/>
      <c r="F18" s="51"/>
      <c r="G18" s="56"/>
      <c r="H18" s="56"/>
      <c r="I18" s="51">
        <v>4</v>
      </c>
      <c r="J18" s="56">
        <v>40</v>
      </c>
      <c r="K18" s="56" t="s">
        <v>73</v>
      </c>
      <c r="L18" s="51"/>
      <c r="M18" s="56"/>
      <c r="N18" s="56"/>
      <c r="O18" s="51"/>
      <c r="P18" s="56"/>
      <c r="Q18" s="56"/>
      <c r="R18" s="57"/>
      <c r="S18" s="56"/>
      <c r="T18" s="56"/>
      <c r="U18" s="51"/>
      <c r="V18" s="56"/>
      <c r="W18" s="56"/>
      <c r="X18" s="51"/>
      <c r="Y18" s="56"/>
      <c r="Z18" s="56"/>
      <c r="AA18" s="81">
        <f t="shared" ref="AA18:AB18" si="2">I18</f>
        <v>4</v>
      </c>
      <c r="AB18" s="81">
        <f t="shared" si="2"/>
        <v>40</v>
      </c>
      <c r="AC18" s="396"/>
      <c r="AE18" s="415"/>
    </row>
    <row r="19" spans="1:35" ht="13.5" customHeight="1" x14ac:dyDescent="0.25">
      <c r="A19" s="59" t="s">
        <v>107</v>
      </c>
      <c r="B19" s="96" t="s">
        <v>71</v>
      </c>
      <c r="C19" s="51"/>
      <c r="D19" s="56"/>
      <c r="E19" s="102"/>
      <c r="F19" s="63"/>
      <c r="G19" s="63"/>
      <c r="H19" s="63"/>
      <c r="I19" s="63"/>
      <c r="J19" s="103"/>
      <c r="K19" s="63"/>
      <c r="L19" s="51">
        <v>3</v>
      </c>
      <c r="M19" s="56">
        <v>30</v>
      </c>
      <c r="N19" s="102" t="s">
        <v>72</v>
      </c>
      <c r="O19" s="51"/>
      <c r="P19" s="56"/>
      <c r="Q19" s="56"/>
      <c r="R19" s="57"/>
      <c r="S19" s="56"/>
      <c r="T19" s="56"/>
      <c r="U19" s="51"/>
      <c r="V19" s="56"/>
      <c r="W19" s="56"/>
      <c r="X19" s="51"/>
      <c r="Y19" s="56"/>
      <c r="Z19" s="56"/>
      <c r="AA19" s="81">
        <v>3</v>
      </c>
      <c r="AB19" s="335">
        <v>30</v>
      </c>
      <c r="AC19" s="398"/>
      <c r="AE19" s="394"/>
    </row>
    <row r="20" spans="1:35" ht="13.5" customHeight="1" x14ac:dyDescent="0.3"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 t="s">
        <v>101</v>
      </c>
      <c r="Z20" s="105"/>
      <c r="AA20" s="336">
        <f t="shared" ref="AA20:AB20" si="3">SUM(AA8:AA19)</f>
        <v>30</v>
      </c>
      <c r="AB20" s="106">
        <f t="shared" si="3"/>
        <v>360</v>
      </c>
      <c r="AE20" s="289"/>
      <c r="AF20" s="289"/>
      <c r="AG20" s="7"/>
      <c r="AH20" s="289"/>
      <c r="AI20" s="289"/>
    </row>
    <row r="21" spans="1:35" ht="13.5" customHeight="1" x14ac:dyDescent="0.25">
      <c r="AE21" s="7"/>
      <c r="AF21" s="101"/>
      <c r="AG21" s="7"/>
      <c r="AH21" s="7"/>
      <c r="AI21" s="101"/>
    </row>
    <row r="22" spans="1:35" ht="13.5" customHeight="1" x14ac:dyDescent="0.25">
      <c r="AE22" s="3"/>
      <c r="AF22" s="101"/>
      <c r="AG22" s="7"/>
      <c r="AI22" s="290"/>
    </row>
    <row r="23" spans="1:35" ht="13.5" customHeight="1" x14ac:dyDescent="0.3">
      <c r="A23" s="8" t="s">
        <v>109</v>
      </c>
      <c r="B23" s="9" t="s">
        <v>34</v>
      </c>
      <c r="C23" s="10" t="s">
        <v>35</v>
      </c>
      <c r="D23" s="10" t="s">
        <v>36</v>
      </c>
      <c r="E23" s="107" t="s">
        <v>37</v>
      </c>
      <c r="F23" s="108" t="s">
        <v>38</v>
      </c>
      <c r="G23" s="108" t="s">
        <v>39</v>
      </c>
      <c r="H23" s="109" t="s">
        <v>40</v>
      </c>
      <c r="I23" s="110" t="s">
        <v>41</v>
      </c>
      <c r="J23" s="110" t="s">
        <v>42</v>
      </c>
      <c r="K23" s="18" t="s">
        <v>43</v>
      </c>
      <c r="L23" s="19" t="s">
        <v>44</v>
      </c>
      <c r="M23" s="20" t="s">
        <v>45</v>
      </c>
      <c r="N23" s="21" t="s">
        <v>46</v>
      </c>
      <c r="O23" s="22" t="s">
        <v>47</v>
      </c>
      <c r="P23" s="22" t="s">
        <v>48</v>
      </c>
      <c r="Q23" s="24" t="s">
        <v>49</v>
      </c>
      <c r="R23" s="25" t="s">
        <v>50</v>
      </c>
      <c r="S23" s="111" t="s">
        <v>51</v>
      </c>
      <c r="T23" s="27" t="s">
        <v>52</v>
      </c>
      <c r="U23" s="28" t="s">
        <v>53</v>
      </c>
      <c r="V23" s="28" t="s">
        <v>54</v>
      </c>
      <c r="W23" s="30" t="s">
        <v>55</v>
      </c>
      <c r="X23" s="31" t="s">
        <v>56</v>
      </c>
      <c r="Y23" s="32" t="s">
        <v>57</v>
      </c>
      <c r="Z23" s="33" t="s">
        <v>58</v>
      </c>
      <c r="AA23" s="34" t="s">
        <v>59</v>
      </c>
      <c r="AB23" s="34" t="s">
        <v>60</v>
      </c>
      <c r="AC23" s="35" t="s">
        <v>474</v>
      </c>
      <c r="AE23" s="7"/>
      <c r="AF23" s="101"/>
      <c r="AG23" s="7"/>
      <c r="AH23" s="7"/>
      <c r="AI23" s="101"/>
    </row>
    <row r="24" spans="1:35" ht="13.5" customHeight="1" x14ac:dyDescent="0.3">
      <c r="A24" s="97" t="s">
        <v>110</v>
      </c>
      <c r="B24" s="113" t="s">
        <v>71</v>
      </c>
      <c r="C24" s="114">
        <v>6</v>
      </c>
      <c r="D24" s="115">
        <v>60</v>
      </c>
      <c r="E24" s="115" t="s">
        <v>73</v>
      </c>
      <c r="F24" s="116">
        <v>6</v>
      </c>
      <c r="G24" s="115">
        <v>60</v>
      </c>
      <c r="H24" s="115" t="s">
        <v>73</v>
      </c>
      <c r="I24" s="116"/>
      <c r="J24" s="115"/>
      <c r="K24" s="115"/>
      <c r="L24" s="116"/>
      <c r="M24" s="115"/>
      <c r="N24" s="115"/>
      <c r="O24" s="116"/>
      <c r="P24" s="115"/>
      <c r="Q24" s="115"/>
      <c r="R24" s="116"/>
      <c r="S24" s="115"/>
      <c r="T24" s="115"/>
      <c r="U24" s="116"/>
      <c r="V24" s="115"/>
      <c r="W24" s="115"/>
      <c r="X24" s="116"/>
      <c r="Y24" s="115"/>
      <c r="Z24" s="115"/>
      <c r="AA24" s="117">
        <f t="shared" ref="AA24:AB24" si="4">SUM(C24,F24,I24,L24,O24,R24,U24,X24)</f>
        <v>12</v>
      </c>
      <c r="AB24" s="117">
        <f t="shared" si="4"/>
        <v>120</v>
      </c>
      <c r="AC24" s="399" t="s">
        <v>85</v>
      </c>
      <c r="AE24" s="7"/>
      <c r="AF24" s="101"/>
      <c r="AG24" s="7"/>
      <c r="AH24" s="7"/>
      <c r="AI24" s="101"/>
    </row>
    <row r="25" spans="1:35" ht="13.5" customHeight="1" x14ac:dyDescent="0.3">
      <c r="A25" s="120" t="s">
        <v>112</v>
      </c>
      <c r="B25" s="113" t="s">
        <v>71</v>
      </c>
      <c r="C25" s="114"/>
      <c r="D25" s="115"/>
      <c r="E25" s="115"/>
      <c r="F25" s="116"/>
      <c r="G25" s="115"/>
      <c r="H25" s="115"/>
      <c r="I25" s="116"/>
      <c r="J25" s="115"/>
      <c r="K25" s="115"/>
      <c r="L25" s="116"/>
      <c r="M25" s="115"/>
      <c r="N25" s="115"/>
      <c r="O25" s="116">
        <v>3</v>
      </c>
      <c r="P25" s="115">
        <v>20</v>
      </c>
      <c r="Q25" s="115" t="s">
        <v>72</v>
      </c>
      <c r="R25" s="116"/>
      <c r="S25" s="115"/>
      <c r="T25" s="115"/>
      <c r="U25" s="116"/>
      <c r="V25" s="115"/>
      <c r="W25" s="115"/>
      <c r="X25" s="116"/>
      <c r="Y25" s="115"/>
      <c r="Z25" s="115"/>
      <c r="AA25" s="117">
        <f t="shared" ref="AA25:AB25" si="5">SUM(C25,F25,I25,L25,O25,R25,U25,X25)</f>
        <v>3</v>
      </c>
      <c r="AB25" s="117">
        <f t="shared" si="5"/>
        <v>20</v>
      </c>
      <c r="AC25" s="400"/>
      <c r="AE25" s="7"/>
      <c r="AF25" s="291"/>
      <c r="AG25" s="7"/>
      <c r="AH25" s="3"/>
      <c r="AI25" s="101"/>
    </row>
    <row r="26" spans="1:35" ht="13.5" customHeight="1" x14ac:dyDescent="0.3">
      <c r="A26" s="49" t="s">
        <v>320</v>
      </c>
      <c r="B26" s="122" t="s">
        <v>115</v>
      </c>
      <c r="C26" s="123"/>
      <c r="D26" s="124"/>
      <c r="E26" s="124"/>
      <c r="F26" s="123"/>
      <c r="G26" s="124"/>
      <c r="H26" s="115"/>
      <c r="I26" s="125">
        <v>3</v>
      </c>
      <c r="J26" s="126">
        <v>26</v>
      </c>
      <c r="K26" s="126" t="s">
        <v>73</v>
      </c>
      <c r="L26" s="125"/>
      <c r="M26" s="126"/>
      <c r="N26" s="126"/>
      <c r="O26" s="116"/>
      <c r="P26" s="115"/>
      <c r="Q26" s="115"/>
      <c r="R26" s="116"/>
      <c r="S26" s="115"/>
      <c r="T26" s="115"/>
      <c r="U26" s="116"/>
      <c r="V26" s="115"/>
      <c r="W26" s="115"/>
      <c r="X26" s="116"/>
      <c r="Y26" s="115"/>
      <c r="Z26" s="115"/>
      <c r="AA26" s="117">
        <f t="shared" ref="AA26:AB26" si="6">SUM(C26,F26,I26,L26,O26,R26,U26,X26)</f>
        <v>3</v>
      </c>
      <c r="AB26" s="117">
        <f t="shared" si="6"/>
        <v>26</v>
      </c>
      <c r="AC26" s="400"/>
      <c r="AE26" s="3"/>
      <c r="AF26" s="292"/>
      <c r="AG26" s="7"/>
      <c r="AH26" s="7"/>
      <c r="AI26" s="101"/>
    </row>
    <row r="27" spans="1:35" ht="13.5" customHeight="1" x14ac:dyDescent="0.3">
      <c r="A27" s="127" t="s">
        <v>117</v>
      </c>
      <c r="B27" s="122" t="s">
        <v>118</v>
      </c>
      <c r="C27" s="123"/>
      <c r="D27" s="124"/>
      <c r="E27" s="124"/>
      <c r="F27" s="123"/>
      <c r="G27" s="124"/>
      <c r="H27" s="115"/>
      <c r="I27" s="125"/>
      <c r="J27" s="126"/>
      <c r="K27" s="126"/>
      <c r="L27" s="125"/>
      <c r="M27" s="126"/>
      <c r="N27" s="126"/>
      <c r="O27" s="116"/>
      <c r="P27" s="115"/>
      <c r="Q27" s="115"/>
      <c r="R27" s="114">
        <v>3</v>
      </c>
      <c r="S27" s="115">
        <v>16</v>
      </c>
      <c r="T27" s="115" t="s">
        <v>73</v>
      </c>
      <c r="U27" s="116"/>
      <c r="V27" s="115"/>
      <c r="W27" s="115"/>
      <c r="X27" s="116"/>
      <c r="Y27" s="115"/>
      <c r="Z27" s="115"/>
      <c r="AA27" s="117">
        <f t="shared" ref="AA27:AB27" si="7">SUM(C27,F27,I27,L27,O27,R27,U27,X27)</f>
        <v>3</v>
      </c>
      <c r="AB27" s="117">
        <f t="shared" si="7"/>
        <v>16</v>
      </c>
      <c r="AC27" s="401"/>
      <c r="AE27" s="293"/>
      <c r="AF27" s="290"/>
      <c r="AG27" s="7"/>
      <c r="AH27" s="7"/>
      <c r="AI27" s="101"/>
    </row>
    <row r="28" spans="1:35" ht="13.5" customHeight="1" x14ac:dyDescent="0.3">
      <c r="M28" s="104"/>
      <c r="N28" s="104"/>
      <c r="O28" s="129"/>
      <c r="P28" s="104"/>
      <c r="Q28" s="104"/>
      <c r="R28" s="129"/>
      <c r="S28" s="104"/>
      <c r="T28" s="104"/>
      <c r="U28" s="129"/>
      <c r="V28" s="104"/>
      <c r="W28" s="104"/>
      <c r="X28" s="129"/>
      <c r="Y28" s="130" t="s">
        <v>101</v>
      </c>
      <c r="Z28" s="130"/>
      <c r="AA28" s="131">
        <f t="shared" ref="AA28:AB28" si="8">SUM(AA24:AA27)</f>
        <v>21</v>
      </c>
      <c r="AB28" s="131">
        <f t="shared" si="8"/>
        <v>182</v>
      </c>
      <c r="AC28" s="104"/>
      <c r="AE28" s="289"/>
      <c r="AF28" s="2"/>
      <c r="AH28" s="3"/>
      <c r="AI28" s="290"/>
    </row>
    <row r="29" spans="1:35" ht="13.5" customHeight="1" x14ac:dyDescent="0.3">
      <c r="M29" s="156"/>
      <c r="N29" s="156"/>
      <c r="Y29" s="160"/>
      <c r="Z29" s="160"/>
      <c r="AA29" s="161"/>
      <c r="AB29" s="161"/>
      <c r="AE29" s="98"/>
      <c r="AF29" s="95"/>
      <c r="AG29" s="95"/>
      <c r="AH29" s="294"/>
      <c r="AI29" s="289"/>
    </row>
    <row r="30" spans="1:35" ht="13.5" customHeight="1" x14ac:dyDescent="0.3">
      <c r="M30" s="156"/>
      <c r="N30" s="156"/>
      <c r="Y30" s="160"/>
      <c r="Z30" s="160"/>
      <c r="AA30" s="161"/>
      <c r="AB30" s="161"/>
      <c r="AE30" s="98"/>
      <c r="AF30" s="95"/>
      <c r="AG30" s="95"/>
      <c r="AH30" s="95"/>
      <c r="AI30" s="95"/>
    </row>
    <row r="31" spans="1:35" ht="13.5" customHeight="1" x14ac:dyDescent="0.3">
      <c r="A31" s="8" t="s">
        <v>217</v>
      </c>
      <c r="B31" s="9" t="s">
        <v>34</v>
      </c>
      <c r="C31" s="10" t="s">
        <v>35</v>
      </c>
      <c r="D31" s="10" t="s">
        <v>36</v>
      </c>
      <c r="E31" s="107" t="s">
        <v>37</v>
      </c>
      <c r="F31" s="108" t="s">
        <v>38</v>
      </c>
      <c r="G31" s="108" t="s">
        <v>39</v>
      </c>
      <c r="H31" s="109" t="s">
        <v>40</v>
      </c>
      <c r="I31" s="110" t="s">
        <v>41</v>
      </c>
      <c r="J31" s="110" t="s">
        <v>42</v>
      </c>
      <c r="K31" s="18" t="s">
        <v>43</v>
      </c>
      <c r="L31" s="19" t="s">
        <v>44</v>
      </c>
      <c r="M31" s="20" t="s">
        <v>45</v>
      </c>
      <c r="N31" s="21" t="s">
        <v>46</v>
      </c>
      <c r="O31" s="22" t="s">
        <v>47</v>
      </c>
      <c r="P31" s="22" t="s">
        <v>48</v>
      </c>
      <c r="Q31" s="24" t="s">
        <v>49</v>
      </c>
      <c r="R31" s="25" t="s">
        <v>50</v>
      </c>
      <c r="S31" s="111" t="s">
        <v>51</v>
      </c>
      <c r="T31" s="27" t="s">
        <v>52</v>
      </c>
      <c r="U31" s="28" t="s">
        <v>53</v>
      </c>
      <c r="V31" s="28" t="s">
        <v>54</v>
      </c>
      <c r="W31" s="30" t="s">
        <v>55</v>
      </c>
      <c r="X31" s="31" t="s">
        <v>56</v>
      </c>
      <c r="Y31" s="32" t="s">
        <v>57</v>
      </c>
      <c r="Z31" s="33" t="s">
        <v>58</v>
      </c>
      <c r="AA31" s="34" t="s">
        <v>59</v>
      </c>
      <c r="AB31" s="34" t="s">
        <v>60</v>
      </c>
      <c r="AC31" s="35" t="s">
        <v>474</v>
      </c>
    </row>
    <row r="32" spans="1:35" ht="20.25" customHeight="1" x14ac:dyDescent="0.3">
      <c r="A32" s="390" t="s">
        <v>321</v>
      </c>
      <c r="B32" s="392"/>
      <c r="C32" s="325"/>
      <c r="D32" s="325"/>
      <c r="E32" s="326"/>
      <c r="F32" s="325"/>
      <c r="G32" s="325"/>
      <c r="H32" s="326"/>
      <c r="I32" s="325"/>
      <c r="J32" s="325"/>
      <c r="K32" s="326"/>
      <c r="L32" s="325"/>
      <c r="M32" s="327"/>
      <c r="N32" s="326"/>
      <c r="O32" s="325"/>
      <c r="P32" s="325"/>
      <c r="Q32" s="216"/>
      <c r="R32" s="328"/>
      <c r="S32" s="325"/>
      <c r="T32" s="216"/>
      <c r="U32" s="325"/>
      <c r="V32" s="325"/>
      <c r="W32" s="216"/>
      <c r="X32" s="325"/>
      <c r="Y32" s="327"/>
      <c r="Z32" s="216"/>
      <c r="AA32" s="329"/>
      <c r="AB32" s="140"/>
      <c r="AC32" s="35"/>
    </row>
    <row r="33" spans="1:29" ht="21" customHeight="1" x14ac:dyDescent="0.3">
      <c r="A33" s="51" t="s">
        <v>122</v>
      </c>
      <c r="B33" s="141" t="s">
        <v>71</v>
      </c>
      <c r="C33" s="123"/>
      <c r="D33" s="124"/>
      <c r="E33" s="124"/>
      <c r="F33" s="123"/>
      <c r="G33" s="124"/>
      <c r="H33" s="124"/>
      <c r="I33" s="123"/>
      <c r="J33" s="124"/>
      <c r="K33" s="124"/>
      <c r="L33" s="123"/>
      <c r="M33" s="124"/>
      <c r="N33" s="124"/>
      <c r="O33" s="123">
        <v>2</v>
      </c>
      <c r="P33" s="124">
        <v>20</v>
      </c>
      <c r="Q33" s="124" t="s">
        <v>72</v>
      </c>
      <c r="R33" s="142"/>
      <c r="S33" s="124"/>
      <c r="T33" s="124"/>
      <c r="U33" s="123"/>
      <c r="V33" s="124"/>
      <c r="W33" s="124"/>
      <c r="X33" s="123"/>
      <c r="Y33" s="124"/>
      <c r="Z33" s="124"/>
      <c r="AA33" s="34">
        <f t="shared" ref="AA33:AB33" si="9">SUM(C33,F33,I33,L33,O33,R33,U33,X33)</f>
        <v>2</v>
      </c>
      <c r="AB33" s="34">
        <f t="shared" si="9"/>
        <v>20</v>
      </c>
      <c r="AC33" s="69" t="s">
        <v>85</v>
      </c>
    </row>
    <row r="34" spans="1:29" ht="13.5" customHeight="1" x14ac:dyDescent="0.3">
      <c r="A34" s="127" t="s">
        <v>322</v>
      </c>
      <c r="B34" s="141" t="s">
        <v>71</v>
      </c>
      <c r="C34" s="123">
        <v>2</v>
      </c>
      <c r="D34" s="124">
        <v>20</v>
      </c>
      <c r="E34" s="124" t="s">
        <v>72</v>
      </c>
      <c r="F34" s="123">
        <v>2</v>
      </c>
      <c r="G34" s="124">
        <v>20</v>
      </c>
      <c r="H34" s="124" t="s">
        <v>73</v>
      </c>
      <c r="I34" s="144"/>
      <c r="J34" s="145"/>
      <c r="K34" s="145"/>
      <c r="L34" s="144"/>
      <c r="M34" s="145"/>
      <c r="N34" s="145"/>
      <c r="O34" s="144"/>
      <c r="P34" s="145"/>
      <c r="Q34" s="145"/>
      <c r="R34" s="144"/>
      <c r="S34" s="145"/>
      <c r="T34" s="145"/>
      <c r="U34" s="144"/>
      <c r="V34" s="145"/>
      <c r="W34" s="145"/>
      <c r="X34" s="144"/>
      <c r="Y34" s="145"/>
      <c r="Z34" s="145"/>
      <c r="AA34" s="143">
        <f t="shared" ref="AA34:AB34" si="10">SUM(C34,F34,I34,L34,O34,R34,U34,X34)</f>
        <v>4</v>
      </c>
      <c r="AB34" s="143">
        <f t="shared" si="10"/>
        <v>40</v>
      </c>
      <c r="AC34" s="402" t="s">
        <v>479</v>
      </c>
    </row>
    <row r="35" spans="1:29" ht="29.25" customHeight="1" x14ac:dyDescent="0.3">
      <c r="A35" s="127" t="s">
        <v>291</v>
      </c>
      <c r="B35" s="141" t="s">
        <v>71</v>
      </c>
      <c r="C35" s="123"/>
      <c r="D35" s="124"/>
      <c r="E35" s="124"/>
      <c r="F35" s="123"/>
      <c r="G35" s="124"/>
      <c r="H35" s="146"/>
      <c r="I35" s="123">
        <v>3</v>
      </c>
      <c r="J35" s="124">
        <v>20</v>
      </c>
      <c r="K35" s="124" t="s">
        <v>73</v>
      </c>
      <c r="L35" s="123">
        <v>6</v>
      </c>
      <c r="M35" s="124">
        <v>20</v>
      </c>
      <c r="N35" s="124" t="s">
        <v>73</v>
      </c>
      <c r="O35" s="69"/>
      <c r="P35" s="69"/>
      <c r="Q35" s="69"/>
      <c r="R35" s="69"/>
      <c r="S35" s="69"/>
      <c r="T35" s="69"/>
      <c r="U35" s="123"/>
      <c r="V35" s="124"/>
      <c r="W35" s="124"/>
      <c r="X35" s="123"/>
      <c r="Y35" s="124"/>
      <c r="Z35" s="124"/>
      <c r="AA35" s="337">
        <f t="shared" ref="AA35:AB35" si="11">SUM(C35,F35,I35,L35,U35,X35)</f>
        <v>9</v>
      </c>
      <c r="AB35" s="143">
        <f t="shared" si="11"/>
        <v>40</v>
      </c>
      <c r="AC35" s="440"/>
    </row>
    <row r="36" spans="1:29" ht="13.5" customHeight="1" x14ac:dyDescent="0.3">
      <c r="A36" s="127" t="s">
        <v>323</v>
      </c>
      <c r="B36" s="141" t="s">
        <v>71</v>
      </c>
      <c r="C36" s="123"/>
      <c r="D36" s="124"/>
      <c r="E36" s="124"/>
      <c r="F36" s="123"/>
      <c r="G36" s="124"/>
      <c r="H36" s="146"/>
      <c r="I36" s="123"/>
      <c r="J36" s="124"/>
      <c r="K36" s="124"/>
      <c r="L36" s="123"/>
      <c r="M36" s="124"/>
      <c r="N36" s="124"/>
      <c r="O36" s="123">
        <v>3</v>
      </c>
      <c r="P36" s="124">
        <v>10</v>
      </c>
      <c r="Q36" s="124" t="s">
        <v>72</v>
      </c>
      <c r="R36" s="123">
        <v>3</v>
      </c>
      <c r="S36" s="124">
        <v>10</v>
      </c>
      <c r="T36" s="124" t="s">
        <v>73</v>
      </c>
      <c r="U36" s="69"/>
      <c r="V36" s="69"/>
      <c r="W36" s="69"/>
      <c r="X36" s="69"/>
      <c r="Y36" s="69"/>
      <c r="Z36" s="69"/>
      <c r="AA36" s="337">
        <f t="shared" ref="AA36:AB36" si="12">SUM(C36,F36,I36,L36,O36,R36)</f>
        <v>6</v>
      </c>
      <c r="AB36" s="143">
        <f t="shared" si="12"/>
        <v>20</v>
      </c>
      <c r="AC36" s="440"/>
    </row>
    <row r="37" spans="1:29" ht="13.5" customHeight="1" x14ac:dyDescent="0.3">
      <c r="A37" s="127" t="s">
        <v>324</v>
      </c>
      <c r="B37" s="141" t="s">
        <v>71</v>
      </c>
      <c r="C37" s="123"/>
      <c r="D37" s="124"/>
      <c r="E37" s="124"/>
      <c r="F37" s="123"/>
      <c r="G37" s="124"/>
      <c r="H37" s="146"/>
      <c r="I37" s="123"/>
      <c r="J37" s="124"/>
      <c r="K37" s="124"/>
      <c r="L37" s="123"/>
      <c r="M37" s="124"/>
      <c r="N37" s="124"/>
      <c r="O37" s="123"/>
      <c r="P37" s="124"/>
      <c r="Q37" s="124"/>
      <c r="R37" s="142">
        <v>3</v>
      </c>
      <c r="S37" s="124">
        <v>10</v>
      </c>
      <c r="T37" s="124" t="s">
        <v>72</v>
      </c>
      <c r="U37" s="123">
        <v>5</v>
      </c>
      <c r="V37" s="124">
        <v>15</v>
      </c>
      <c r="W37" s="124" t="s">
        <v>73</v>
      </c>
      <c r="X37" s="123">
        <v>4</v>
      </c>
      <c r="Y37" s="124">
        <v>15</v>
      </c>
      <c r="Z37" s="124" t="s">
        <v>73</v>
      </c>
      <c r="AA37" s="337">
        <f t="shared" ref="AA37:AB37" si="13">SUM(C37,F37,I37,L37,O37,R37,U37,X37)</f>
        <v>12</v>
      </c>
      <c r="AB37" s="143">
        <f t="shared" si="13"/>
        <v>40</v>
      </c>
      <c r="AC37" s="441"/>
    </row>
    <row r="38" spans="1:29" ht="13.5" customHeight="1" x14ac:dyDescent="0.3">
      <c r="M38" s="156"/>
      <c r="N38" s="156"/>
      <c r="Y38" s="320" t="s">
        <v>101</v>
      </c>
      <c r="Z38" s="320"/>
      <c r="AA38" s="157">
        <f t="shared" ref="AA38:AB38" si="14">SUM(AA33:AA37)</f>
        <v>33</v>
      </c>
      <c r="AB38" s="157">
        <f t="shared" si="14"/>
        <v>160</v>
      </c>
    </row>
    <row r="39" spans="1:29" ht="13.5" customHeight="1" x14ac:dyDescent="0.3">
      <c r="M39" s="104"/>
      <c r="N39" s="104"/>
      <c r="O39" s="129"/>
      <c r="P39" s="104"/>
      <c r="Q39" s="104"/>
      <c r="R39" s="129"/>
      <c r="S39" s="104"/>
      <c r="T39" s="104"/>
      <c r="U39" s="129"/>
      <c r="V39" s="104"/>
      <c r="W39" s="104"/>
      <c r="X39" s="129"/>
      <c r="Y39" s="160"/>
      <c r="Z39" s="160"/>
      <c r="AA39" s="161"/>
      <c r="AB39" s="161"/>
    </row>
    <row r="40" spans="1:29" ht="13.5" customHeight="1" x14ac:dyDescent="0.3">
      <c r="M40" s="104"/>
      <c r="N40" s="104"/>
      <c r="O40" s="129"/>
      <c r="P40" s="104"/>
      <c r="Q40" s="104"/>
      <c r="R40" s="129"/>
      <c r="S40" s="104"/>
      <c r="T40" s="104"/>
      <c r="U40" s="129"/>
      <c r="V40" s="104"/>
      <c r="W40" s="104"/>
      <c r="X40" s="129"/>
      <c r="Y40" s="160"/>
      <c r="Z40" s="160"/>
      <c r="AA40" s="161"/>
      <c r="AB40" s="161"/>
    </row>
    <row r="41" spans="1:29" ht="13.5" customHeight="1" x14ac:dyDescent="0.3">
      <c r="M41" s="104"/>
      <c r="N41" s="104"/>
      <c r="O41" s="129"/>
      <c r="P41" s="104"/>
      <c r="Q41" s="104"/>
      <c r="R41" s="129"/>
      <c r="S41" s="104"/>
      <c r="T41" s="104"/>
      <c r="U41" s="129"/>
      <c r="V41" s="104"/>
      <c r="W41" s="104"/>
      <c r="X41" s="129"/>
      <c r="Y41" s="160"/>
      <c r="Z41" s="160"/>
      <c r="AA41" s="161"/>
      <c r="AB41" s="161"/>
    </row>
    <row r="42" spans="1:29" ht="75.75" customHeight="1" x14ac:dyDescent="0.3">
      <c r="A42" s="173" t="s">
        <v>142</v>
      </c>
      <c r="B42" s="9" t="s">
        <v>34</v>
      </c>
      <c r="C42" s="10" t="s">
        <v>35</v>
      </c>
      <c r="D42" s="134" t="s">
        <v>36</v>
      </c>
      <c r="E42" s="107" t="s">
        <v>37</v>
      </c>
      <c r="F42" s="108" t="s">
        <v>38</v>
      </c>
      <c r="G42" s="135" t="s">
        <v>39</v>
      </c>
      <c r="H42" s="109" t="s">
        <v>40</v>
      </c>
      <c r="I42" s="110" t="s">
        <v>41</v>
      </c>
      <c r="J42" s="17" t="s">
        <v>42</v>
      </c>
      <c r="K42" s="18" t="s">
        <v>43</v>
      </c>
      <c r="L42" s="19" t="s">
        <v>44</v>
      </c>
      <c r="M42" s="20" t="s">
        <v>45</v>
      </c>
      <c r="N42" s="21" t="s">
        <v>46</v>
      </c>
      <c r="O42" s="22" t="s">
        <v>47</v>
      </c>
      <c r="P42" s="23" t="s">
        <v>48</v>
      </c>
      <c r="Q42" s="24" t="s">
        <v>49</v>
      </c>
      <c r="R42" s="25" t="s">
        <v>50</v>
      </c>
      <c r="S42" s="26" t="s">
        <v>51</v>
      </c>
      <c r="T42" s="27" t="s">
        <v>52</v>
      </c>
      <c r="U42" s="28" t="s">
        <v>53</v>
      </c>
      <c r="V42" s="29" t="s">
        <v>54</v>
      </c>
      <c r="W42" s="30" t="s">
        <v>55</v>
      </c>
      <c r="X42" s="31" t="s">
        <v>56</v>
      </c>
      <c r="Y42" s="32" t="s">
        <v>57</v>
      </c>
      <c r="Z42" s="33" t="s">
        <v>58</v>
      </c>
      <c r="AA42" s="34" t="s">
        <v>59</v>
      </c>
      <c r="AB42" s="34" t="s">
        <v>60</v>
      </c>
      <c r="AC42" s="35" t="s">
        <v>474</v>
      </c>
    </row>
    <row r="43" spans="1:29" ht="13.5" customHeight="1" x14ac:dyDescent="0.3">
      <c r="A43" s="174" t="s">
        <v>143</v>
      </c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404" t="s">
        <v>144</v>
      </c>
    </row>
    <row r="44" spans="1:29" ht="13.5" customHeight="1" x14ac:dyDescent="0.3">
      <c r="A44" s="123" t="s">
        <v>145</v>
      </c>
      <c r="B44" s="141" t="s">
        <v>71</v>
      </c>
      <c r="C44" s="123">
        <v>2</v>
      </c>
      <c r="D44" s="124">
        <v>20</v>
      </c>
      <c r="E44" s="124" t="s">
        <v>72</v>
      </c>
      <c r="F44" s="123">
        <v>2</v>
      </c>
      <c r="G44" s="124">
        <v>20</v>
      </c>
      <c r="H44" s="124" t="s">
        <v>72</v>
      </c>
      <c r="I44" s="123">
        <v>2</v>
      </c>
      <c r="J44" s="124">
        <v>20</v>
      </c>
      <c r="K44" s="124" t="s">
        <v>72</v>
      </c>
      <c r="L44" s="123">
        <v>2</v>
      </c>
      <c r="M44" s="124">
        <v>20</v>
      </c>
      <c r="N44" s="124" t="s">
        <v>73</v>
      </c>
      <c r="O44" s="123">
        <v>2</v>
      </c>
      <c r="P44" s="124">
        <v>20</v>
      </c>
      <c r="Q44" s="124" t="s">
        <v>73</v>
      </c>
      <c r="R44" s="142"/>
      <c r="S44" s="124"/>
      <c r="T44" s="124"/>
      <c r="U44" s="123"/>
      <c r="V44" s="124"/>
      <c r="W44" s="124"/>
      <c r="X44" s="123"/>
      <c r="Y44" s="124"/>
      <c r="Z44" s="124"/>
      <c r="AA44" s="34">
        <f t="shared" ref="AA44:AB44" si="15">SUM(C44,F44,I44,L44,O44,R44,U44,X44)</f>
        <v>10</v>
      </c>
      <c r="AB44" s="34">
        <f t="shared" si="15"/>
        <v>100</v>
      </c>
      <c r="AC44" s="396"/>
    </row>
    <row r="45" spans="1:29" ht="13.5" customHeight="1" x14ac:dyDescent="0.3">
      <c r="A45" s="127" t="s">
        <v>146</v>
      </c>
      <c r="B45" s="141" t="s">
        <v>71</v>
      </c>
      <c r="C45" s="123">
        <v>1</v>
      </c>
      <c r="D45" s="124">
        <v>10</v>
      </c>
      <c r="E45" s="428" t="s">
        <v>72</v>
      </c>
      <c r="F45" s="429">
        <v>1</v>
      </c>
      <c r="G45" s="428">
        <v>10</v>
      </c>
      <c r="H45" s="428" t="s">
        <v>72</v>
      </c>
      <c r="I45" s="429">
        <v>2</v>
      </c>
      <c r="J45" s="428">
        <v>20</v>
      </c>
      <c r="K45" s="428" t="s">
        <v>72</v>
      </c>
      <c r="L45" s="429">
        <v>2</v>
      </c>
      <c r="M45" s="428">
        <v>20</v>
      </c>
      <c r="N45" s="428" t="s">
        <v>72</v>
      </c>
      <c r="O45" s="429">
        <v>2</v>
      </c>
      <c r="P45" s="428">
        <v>20</v>
      </c>
      <c r="Q45" s="428" t="s">
        <v>72</v>
      </c>
      <c r="R45" s="430">
        <v>2</v>
      </c>
      <c r="S45" s="124">
        <v>20</v>
      </c>
      <c r="T45" s="124" t="s">
        <v>73</v>
      </c>
      <c r="U45" s="123"/>
      <c r="V45" s="124"/>
      <c r="W45" s="124"/>
      <c r="X45" s="123"/>
      <c r="Y45" s="124"/>
      <c r="Z45" s="124"/>
      <c r="AA45" s="34">
        <f t="shared" ref="AA45:AB45" si="16">SUM(C45,F45,I45,L45,O45,R45,U45,X45)</f>
        <v>10</v>
      </c>
      <c r="AB45" s="34">
        <f t="shared" si="16"/>
        <v>100</v>
      </c>
      <c r="AC45" s="396"/>
    </row>
    <row r="46" spans="1:29" ht="13.5" customHeight="1" x14ac:dyDescent="0.3">
      <c r="A46" s="127" t="s">
        <v>147</v>
      </c>
      <c r="B46" s="141" t="s">
        <v>71</v>
      </c>
      <c r="C46" s="123">
        <v>3</v>
      </c>
      <c r="D46" s="124">
        <v>30</v>
      </c>
      <c r="E46" s="428" t="s">
        <v>73</v>
      </c>
      <c r="F46" s="429"/>
      <c r="G46" s="428"/>
      <c r="H46" s="428"/>
      <c r="I46" s="429"/>
      <c r="J46" s="428"/>
      <c r="K46" s="428"/>
      <c r="L46" s="429"/>
      <c r="M46" s="428"/>
      <c r="N46" s="428"/>
      <c r="O46" s="429"/>
      <c r="P46" s="428"/>
      <c r="Q46" s="428"/>
      <c r="R46" s="429"/>
      <c r="S46" s="124"/>
      <c r="T46" s="124"/>
      <c r="U46" s="123"/>
      <c r="V46" s="124"/>
      <c r="W46" s="124"/>
      <c r="X46" s="123"/>
      <c r="Y46" s="124"/>
      <c r="Z46" s="124"/>
      <c r="AA46" s="34">
        <f t="shared" ref="AA46:AB46" si="17">SUM(C46,F46,I46,L46,O46,R46,U46,X46)</f>
        <v>3</v>
      </c>
      <c r="AB46" s="34">
        <f t="shared" si="17"/>
        <v>30</v>
      </c>
      <c r="AC46" s="396"/>
    </row>
    <row r="47" spans="1:29" ht="13.5" customHeight="1" x14ac:dyDescent="0.3">
      <c r="A47" s="127" t="s">
        <v>148</v>
      </c>
      <c r="B47" s="141" t="s">
        <v>71</v>
      </c>
      <c r="C47" s="123"/>
      <c r="D47" s="124"/>
      <c r="E47" s="124"/>
      <c r="F47" s="123">
        <v>3</v>
      </c>
      <c r="G47" s="124">
        <v>30</v>
      </c>
      <c r="H47" s="124" t="s">
        <v>73</v>
      </c>
      <c r="I47" s="123"/>
      <c r="J47" s="124"/>
      <c r="K47" s="124"/>
      <c r="L47" s="123"/>
      <c r="M47" s="124"/>
      <c r="N47" s="124"/>
      <c r="O47" s="123"/>
      <c r="P47" s="124"/>
      <c r="Q47" s="124"/>
      <c r="R47" s="142"/>
      <c r="S47" s="124"/>
      <c r="T47" s="124"/>
      <c r="U47" s="123"/>
      <c r="V47" s="124"/>
      <c r="W47" s="124"/>
      <c r="X47" s="123"/>
      <c r="Y47" s="124"/>
      <c r="Z47" s="124"/>
      <c r="AA47" s="34">
        <f t="shared" ref="AA47:AB47" si="18">SUM(C47,F47,I47,L47,O47,R47,U47,X47)</f>
        <v>3</v>
      </c>
      <c r="AB47" s="34">
        <f t="shared" si="18"/>
        <v>30</v>
      </c>
      <c r="AC47" s="396"/>
    </row>
    <row r="48" spans="1:29" ht="13.5" customHeight="1" x14ac:dyDescent="0.3">
      <c r="A48" s="127" t="s">
        <v>149</v>
      </c>
      <c r="B48" s="141" t="s">
        <v>71</v>
      </c>
      <c r="C48" s="123"/>
      <c r="D48" s="124"/>
      <c r="E48" s="124"/>
      <c r="F48" s="123"/>
      <c r="G48" s="124"/>
      <c r="H48" s="124"/>
      <c r="I48" s="144">
        <v>3</v>
      </c>
      <c r="J48" s="145">
        <v>30</v>
      </c>
      <c r="K48" s="145" t="s">
        <v>73</v>
      </c>
      <c r="L48" s="123">
        <v>3</v>
      </c>
      <c r="M48" s="124">
        <v>30</v>
      </c>
      <c r="N48" s="124" t="s">
        <v>73</v>
      </c>
      <c r="O48" s="123"/>
      <c r="P48" s="124"/>
      <c r="Q48" s="124"/>
      <c r="R48" s="142"/>
      <c r="S48" s="124"/>
      <c r="T48" s="124"/>
      <c r="U48" s="123"/>
      <c r="V48" s="124"/>
      <c r="W48" s="124"/>
      <c r="X48" s="123"/>
      <c r="Y48" s="124"/>
      <c r="Z48" s="124"/>
      <c r="AA48" s="34">
        <f t="shared" ref="AA48:AB48" si="19">SUM(C48,F48,I48,L48,O48,R48,U48,X48)</f>
        <v>6</v>
      </c>
      <c r="AB48" s="34">
        <f t="shared" si="19"/>
        <v>60</v>
      </c>
      <c r="AC48" s="396"/>
    </row>
    <row r="49" spans="1:29" ht="13.5" customHeight="1" x14ac:dyDescent="0.3">
      <c r="A49" s="49" t="s">
        <v>150</v>
      </c>
      <c r="B49" s="141" t="s">
        <v>71</v>
      </c>
      <c r="C49" s="123"/>
      <c r="D49" s="124"/>
      <c r="E49" s="124"/>
      <c r="F49" s="123"/>
      <c r="G49" s="124"/>
      <c r="H49" s="146"/>
      <c r="I49" s="69"/>
      <c r="J49" s="69"/>
      <c r="K49" s="69"/>
      <c r="L49" s="176"/>
      <c r="M49" s="124"/>
      <c r="N49" s="124"/>
      <c r="O49" s="123">
        <v>2</v>
      </c>
      <c r="P49" s="124">
        <v>20</v>
      </c>
      <c r="Q49" s="124" t="s">
        <v>72</v>
      </c>
      <c r="R49" s="123"/>
      <c r="S49" s="124"/>
      <c r="T49" s="124"/>
      <c r="U49" s="123"/>
      <c r="V49" s="124"/>
      <c r="W49" s="124"/>
      <c r="X49" s="123"/>
      <c r="Y49" s="124"/>
      <c r="Z49" s="145"/>
      <c r="AA49" s="177">
        <f t="shared" ref="AA49:AB49" si="20">SUM(C49,F49,O49,L49,R49,U49,X49)</f>
        <v>2</v>
      </c>
      <c r="AB49" s="177">
        <f t="shared" si="20"/>
        <v>20</v>
      </c>
      <c r="AC49" s="398"/>
    </row>
    <row r="50" spans="1:29" ht="13.5" customHeight="1" x14ac:dyDescent="0.3">
      <c r="A50" s="158"/>
      <c r="B50" s="159"/>
      <c r="C50" s="95"/>
      <c r="D50" s="156"/>
      <c r="E50" s="156"/>
      <c r="F50" s="95"/>
      <c r="G50" s="156"/>
      <c r="H50" s="156"/>
      <c r="I50" s="95"/>
      <c r="J50" s="156"/>
      <c r="K50" s="156"/>
      <c r="L50" s="95"/>
      <c r="M50" s="156"/>
      <c r="N50" s="156"/>
      <c r="O50" s="95"/>
      <c r="P50" s="156"/>
      <c r="Q50" s="156"/>
      <c r="R50" s="95"/>
      <c r="S50" s="156"/>
      <c r="T50" s="156"/>
      <c r="U50" s="95"/>
      <c r="V50" s="156"/>
      <c r="W50" s="156"/>
      <c r="X50" s="95"/>
      <c r="Y50" s="130" t="s">
        <v>101</v>
      </c>
      <c r="Z50" s="124"/>
      <c r="AA50" s="157">
        <f t="shared" ref="AA50:AB50" si="21">SUM(AA44:AA49)</f>
        <v>34</v>
      </c>
      <c r="AB50" s="157">
        <f t="shared" si="21"/>
        <v>340</v>
      </c>
    </row>
    <row r="51" spans="1:29" ht="13.5" customHeight="1" x14ac:dyDescent="0.3">
      <c r="A51" s="158"/>
      <c r="B51" s="159"/>
      <c r="C51" s="95"/>
      <c r="D51" s="156"/>
      <c r="E51" s="156"/>
      <c r="F51" s="95"/>
      <c r="G51" s="156"/>
      <c r="H51" s="156"/>
      <c r="I51" s="95"/>
      <c r="J51" s="156"/>
      <c r="K51" s="156"/>
      <c r="L51" s="95"/>
      <c r="M51" s="156"/>
      <c r="N51" s="156"/>
      <c r="O51" s="95"/>
      <c r="P51" s="156"/>
      <c r="Q51" s="156"/>
      <c r="R51" s="95"/>
      <c r="S51" s="156"/>
      <c r="T51" s="156"/>
      <c r="U51" s="95"/>
      <c r="V51" s="156"/>
      <c r="W51" s="156"/>
      <c r="X51" s="95"/>
      <c r="Y51" s="160"/>
      <c r="Z51" s="156"/>
      <c r="AA51" s="161"/>
      <c r="AB51" s="161"/>
    </row>
    <row r="52" spans="1:29" ht="13.5" customHeight="1" x14ac:dyDescent="0.3">
      <c r="A52" s="158"/>
      <c r="B52" s="159"/>
      <c r="C52" s="95"/>
      <c r="D52" s="156"/>
      <c r="E52" s="156"/>
      <c r="F52" s="95"/>
      <c r="G52" s="156"/>
      <c r="H52" s="156"/>
      <c r="I52" s="95"/>
      <c r="J52" s="156"/>
      <c r="K52" s="156"/>
      <c r="L52" s="95"/>
      <c r="M52" s="156"/>
      <c r="N52" s="156"/>
      <c r="O52" s="95"/>
      <c r="P52" s="156"/>
      <c r="Q52" s="156"/>
      <c r="R52" s="95"/>
      <c r="S52" s="156"/>
      <c r="T52" s="156"/>
      <c r="U52" s="95"/>
      <c r="V52" s="156"/>
      <c r="W52" s="156"/>
      <c r="X52" s="95"/>
      <c r="Y52" s="160"/>
      <c r="Z52" s="156"/>
      <c r="AA52" s="161"/>
      <c r="AB52" s="161"/>
    </row>
    <row r="53" spans="1:29" ht="13.5" customHeight="1" x14ac:dyDescent="0.3">
      <c r="A53" s="40" t="s">
        <v>151</v>
      </c>
      <c r="B53" s="9" t="s">
        <v>34</v>
      </c>
      <c r="C53" s="10" t="s">
        <v>35</v>
      </c>
      <c r="D53" s="134" t="s">
        <v>36</v>
      </c>
      <c r="E53" s="107" t="s">
        <v>37</v>
      </c>
      <c r="F53" s="108" t="s">
        <v>38</v>
      </c>
      <c r="G53" s="135" t="s">
        <v>39</v>
      </c>
      <c r="H53" s="109" t="s">
        <v>40</v>
      </c>
      <c r="I53" s="110" t="s">
        <v>41</v>
      </c>
      <c r="J53" s="17" t="s">
        <v>42</v>
      </c>
      <c r="K53" s="18" t="s">
        <v>43</v>
      </c>
      <c r="L53" s="19" t="s">
        <v>44</v>
      </c>
      <c r="M53" s="20" t="s">
        <v>45</v>
      </c>
      <c r="N53" s="21" t="s">
        <v>46</v>
      </c>
      <c r="O53" s="22" t="s">
        <v>47</v>
      </c>
      <c r="P53" s="23" t="s">
        <v>48</v>
      </c>
      <c r="Q53" s="24" t="s">
        <v>49</v>
      </c>
      <c r="R53" s="25" t="s">
        <v>50</v>
      </c>
      <c r="S53" s="26" t="s">
        <v>51</v>
      </c>
      <c r="T53" s="27" t="s">
        <v>52</v>
      </c>
      <c r="U53" s="28" t="s">
        <v>53</v>
      </c>
      <c r="V53" s="29" t="s">
        <v>54</v>
      </c>
      <c r="W53" s="30" t="s">
        <v>55</v>
      </c>
      <c r="X53" s="31" t="s">
        <v>56</v>
      </c>
      <c r="Y53" s="32" t="s">
        <v>57</v>
      </c>
      <c r="Z53" s="33" t="s">
        <v>58</v>
      </c>
      <c r="AA53" s="34" t="s">
        <v>59</v>
      </c>
      <c r="AB53" s="34" t="s">
        <v>60</v>
      </c>
      <c r="AC53" s="35" t="s">
        <v>474</v>
      </c>
    </row>
    <row r="54" spans="1:29" ht="13.5" customHeight="1" x14ac:dyDescent="0.3">
      <c r="A54" s="390" t="s">
        <v>325</v>
      </c>
      <c r="B54" s="391"/>
      <c r="C54" s="391"/>
      <c r="D54" s="391"/>
      <c r="E54" s="391"/>
      <c r="F54" s="391"/>
      <c r="G54" s="391"/>
      <c r="H54" s="391"/>
      <c r="I54" s="391"/>
      <c r="J54" s="391"/>
      <c r="K54" s="391"/>
      <c r="L54" s="391"/>
      <c r="M54" s="391"/>
      <c r="N54" s="391"/>
      <c r="O54" s="391"/>
      <c r="P54" s="391"/>
      <c r="Q54" s="391"/>
      <c r="R54" s="391"/>
      <c r="S54" s="391"/>
      <c r="T54" s="391"/>
      <c r="U54" s="391"/>
      <c r="V54" s="391"/>
      <c r="W54" s="391"/>
      <c r="X54" s="391"/>
      <c r="Y54" s="392"/>
      <c r="Z54" s="205"/>
      <c r="AA54" s="140"/>
      <c r="AB54" s="140"/>
      <c r="AC54" s="35"/>
    </row>
    <row r="55" spans="1:29" ht="54" customHeight="1" x14ac:dyDescent="0.3">
      <c r="A55" s="49" t="s">
        <v>326</v>
      </c>
      <c r="B55" s="141" t="s">
        <v>134</v>
      </c>
      <c r="C55" s="123">
        <v>7</v>
      </c>
      <c r="D55" s="124">
        <v>25</v>
      </c>
      <c r="E55" s="124" t="s">
        <v>73</v>
      </c>
      <c r="F55" s="123">
        <v>3</v>
      </c>
      <c r="G55" s="124">
        <v>30</v>
      </c>
      <c r="H55" s="124" t="s">
        <v>73</v>
      </c>
      <c r="I55" s="123">
        <v>3</v>
      </c>
      <c r="J55" s="124">
        <v>30</v>
      </c>
      <c r="K55" s="124" t="s">
        <v>73</v>
      </c>
      <c r="L55" s="123">
        <v>3</v>
      </c>
      <c r="M55" s="124">
        <v>30</v>
      </c>
      <c r="N55" s="124" t="s">
        <v>73</v>
      </c>
      <c r="O55" s="123">
        <v>3</v>
      </c>
      <c r="P55" s="124">
        <v>30</v>
      </c>
      <c r="Q55" s="124" t="s">
        <v>73</v>
      </c>
      <c r="R55" s="142">
        <v>3</v>
      </c>
      <c r="S55" s="124">
        <v>30</v>
      </c>
      <c r="T55" s="147" t="s">
        <v>73</v>
      </c>
      <c r="U55" s="123">
        <v>6</v>
      </c>
      <c r="V55" s="124">
        <v>30</v>
      </c>
      <c r="W55" s="124" t="s">
        <v>73</v>
      </c>
      <c r="X55" s="123">
        <v>4</v>
      </c>
      <c r="Y55" s="124">
        <v>10</v>
      </c>
      <c r="Z55" s="124" t="s">
        <v>73</v>
      </c>
      <c r="AA55" s="34">
        <f t="shared" ref="AA55:AB55" si="22">SUM(C55,F55,I55,L55,O55,R55,U55,X55)</f>
        <v>32</v>
      </c>
      <c r="AB55" s="34">
        <f t="shared" si="22"/>
        <v>215</v>
      </c>
      <c r="AC55" s="69" t="s">
        <v>479</v>
      </c>
    </row>
    <row r="56" spans="1:29" ht="31.5" customHeight="1" x14ac:dyDescent="0.3">
      <c r="A56" s="49" t="s">
        <v>327</v>
      </c>
      <c r="B56" s="141" t="s">
        <v>71</v>
      </c>
      <c r="C56" s="123"/>
      <c r="D56" s="124"/>
      <c r="E56" s="124"/>
      <c r="F56" s="123"/>
      <c r="G56" s="124"/>
      <c r="H56" s="124"/>
      <c r="I56" s="123"/>
      <c r="J56" s="124"/>
      <c r="K56" s="124"/>
      <c r="L56" s="123">
        <v>2</v>
      </c>
      <c r="M56" s="124">
        <v>20</v>
      </c>
      <c r="N56" s="124" t="s">
        <v>72</v>
      </c>
      <c r="O56" s="123"/>
      <c r="P56" s="124"/>
      <c r="Q56" s="124"/>
      <c r="R56" s="123"/>
      <c r="S56" s="124"/>
      <c r="T56" s="147"/>
      <c r="U56" s="123"/>
      <c r="V56" s="124"/>
      <c r="W56" s="124"/>
      <c r="X56" s="123"/>
      <c r="Y56" s="124"/>
      <c r="Z56" s="124"/>
      <c r="AA56" s="34">
        <f t="shared" ref="AA56:AB56" si="23">SUM(I56,L56,O56,R56,U56)</f>
        <v>2</v>
      </c>
      <c r="AB56" s="34">
        <f t="shared" si="23"/>
        <v>20</v>
      </c>
      <c r="AC56" s="404" t="s">
        <v>328</v>
      </c>
    </row>
    <row r="57" spans="1:29" ht="28.5" customHeight="1" x14ac:dyDescent="0.3">
      <c r="A57" s="49" t="s">
        <v>329</v>
      </c>
      <c r="B57" s="141" t="s">
        <v>71</v>
      </c>
      <c r="C57" s="123"/>
      <c r="D57" s="124"/>
      <c r="E57" s="124"/>
      <c r="F57" s="123"/>
      <c r="G57" s="124"/>
      <c r="H57" s="124"/>
      <c r="I57" s="123"/>
      <c r="J57" s="124"/>
      <c r="K57" s="124"/>
      <c r="L57" s="123"/>
      <c r="M57" s="124"/>
      <c r="N57" s="124"/>
      <c r="O57" s="123">
        <v>2</v>
      </c>
      <c r="P57" s="124">
        <v>20</v>
      </c>
      <c r="Q57" s="124" t="s">
        <v>72</v>
      </c>
      <c r="R57" s="142"/>
      <c r="S57" s="124"/>
      <c r="T57" s="147"/>
      <c r="U57" s="123"/>
      <c r="V57" s="124"/>
      <c r="W57" s="124"/>
      <c r="X57" s="123"/>
      <c r="Y57" s="124"/>
      <c r="Z57" s="124"/>
      <c r="AA57" s="34">
        <v>2</v>
      </c>
      <c r="AB57" s="34">
        <v>20</v>
      </c>
      <c r="AC57" s="396"/>
    </row>
    <row r="58" spans="1:29" ht="22.5" customHeight="1" x14ac:dyDescent="0.3">
      <c r="A58" s="49" t="s">
        <v>330</v>
      </c>
      <c r="B58" s="141" t="s">
        <v>71</v>
      </c>
      <c r="C58" s="123"/>
      <c r="D58" s="124"/>
      <c r="E58" s="124"/>
      <c r="F58" s="123"/>
      <c r="G58" s="124"/>
      <c r="H58" s="124"/>
      <c r="I58" s="123"/>
      <c r="J58" s="124"/>
      <c r="K58" s="124"/>
      <c r="L58" s="123"/>
      <c r="M58" s="124"/>
      <c r="N58" s="124"/>
      <c r="O58" s="123"/>
      <c r="P58" s="124"/>
      <c r="Q58" s="124"/>
      <c r="R58" s="142">
        <v>2</v>
      </c>
      <c r="S58" s="124">
        <v>15</v>
      </c>
      <c r="T58" s="147" t="s">
        <v>72</v>
      </c>
      <c r="U58" s="123"/>
      <c r="V58" s="124"/>
      <c r="W58" s="124"/>
      <c r="X58" s="123"/>
      <c r="Y58" s="124"/>
      <c r="Z58" s="124"/>
      <c r="AA58" s="34">
        <v>2</v>
      </c>
      <c r="AB58" s="34"/>
      <c r="AC58" s="396"/>
    </row>
    <row r="59" spans="1:29" ht="25.5" customHeight="1" x14ac:dyDescent="0.3">
      <c r="A59" s="49" t="s">
        <v>331</v>
      </c>
      <c r="B59" s="141" t="s">
        <v>71</v>
      </c>
      <c r="C59" s="123"/>
      <c r="D59" s="124"/>
      <c r="E59" s="124"/>
      <c r="F59" s="123"/>
      <c r="G59" s="124"/>
      <c r="H59" s="124"/>
      <c r="I59" s="123"/>
      <c r="J59" s="124"/>
      <c r="K59" s="124"/>
      <c r="L59" s="123"/>
      <c r="M59" s="124"/>
      <c r="N59" s="124"/>
      <c r="O59" s="69"/>
      <c r="P59" s="69"/>
      <c r="Q59" s="69"/>
      <c r="R59" s="142">
        <v>1</v>
      </c>
      <c r="S59" s="124">
        <v>15</v>
      </c>
      <c r="T59" s="147" t="s">
        <v>72</v>
      </c>
      <c r="U59" s="123"/>
      <c r="V59" s="124"/>
      <c r="W59" s="124"/>
      <c r="X59" s="123"/>
      <c r="Y59" s="124"/>
      <c r="Z59" s="124"/>
      <c r="AA59" s="34">
        <v>1</v>
      </c>
      <c r="AB59" s="34">
        <v>30</v>
      </c>
      <c r="AC59" s="398"/>
    </row>
    <row r="60" spans="1:29" ht="13.5" customHeight="1" x14ac:dyDescent="0.3">
      <c r="A60" s="49" t="s">
        <v>155</v>
      </c>
      <c r="B60" s="141" t="s">
        <v>134</v>
      </c>
      <c r="C60" s="123">
        <v>1</v>
      </c>
      <c r="D60" s="124">
        <v>10</v>
      </c>
      <c r="E60" s="124" t="s">
        <v>72</v>
      </c>
      <c r="F60" s="123">
        <v>1</v>
      </c>
      <c r="G60" s="124">
        <v>10</v>
      </c>
      <c r="H60" s="124" t="s">
        <v>72</v>
      </c>
      <c r="I60" s="123">
        <v>1</v>
      </c>
      <c r="J60" s="124">
        <v>10</v>
      </c>
      <c r="K60" s="124" t="s">
        <v>72</v>
      </c>
      <c r="L60" s="123">
        <v>2</v>
      </c>
      <c r="M60" s="124">
        <v>10</v>
      </c>
      <c r="N60" s="124" t="s">
        <v>73</v>
      </c>
      <c r="O60" s="123">
        <v>2</v>
      </c>
      <c r="P60" s="124">
        <v>10</v>
      </c>
      <c r="Q60" s="124" t="s">
        <v>72</v>
      </c>
      <c r="R60" s="142">
        <v>2</v>
      </c>
      <c r="S60" s="124">
        <v>15</v>
      </c>
      <c r="T60" s="147" t="s">
        <v>73</v>
      </c>
      <c r="U60" s="144"/>
      <c r="V60" s="145"/>
      <c r="W60" s="145"/>
      <c r="X60" s="144"/>
      <c r="Y60" s="145"/>
      <c r="Z60" s="145"/>
      <c r="AA60" s="143">
        <f t="shared" ref="AA60:AB60" si="24">SUM(C60,F60,I60,L60,O60,R60,U60,X60)</f>
        <v>9</v>
      </c>
      <c r="AB60" s="143">
        <f t="shared" si="24"/>
        <v>65</v>
      </c>
      <c r="AC60" s="69" t="s">
        <v>156</v>
      </c>
    </row>
    <row r="61" spans="1:29" ht="52.5" customHeight="1" x14ac:dyDescent="0.3">
      <c r="A61" s="49" t="s">
        <v>332</v>
      </c>
      <c r="B61" s="141" t="s">
        <v>71</v>
      </c>
      <c r="C61" s="123"/>
      <c r="D61" s="124"/>
      <c r="E61" s="124"/>
      <c r="F61" s="123"/>
      <c r="G61" s="124"/>
      <c r="H61" s="124"/>
      <c r="I61" s="123">
        <v>2</v>
      </c>
      <c r="J61" s="124">
        <v>15</v>
      </c>
      <c r="K61" s="124" t="s">
        <v>72</v>
      </c>
      <c r="L61" s="123">
        <v>2</v>
      </c>
      <c r="M61" s="124">
        <v>15</v>
      </c>
      <c r="N61" s="124" t="s">
        <v>73</v>
      </c>
      <c r="O61" s="123"/>
      <c r="P61" s="124"/>
      <c r="Q61" s="124"/>
      <c r="R61" s="142"/>
      <c r="S61" s="124"/>
      <c r="T61" s="155"/>
      <c r="U61" s="123"/>
      <c r="V61" s="124"/>
      <c r="W61" s="124"/>
      <c r="X61" s="123"/>
      <c r="Y61" s="124"/>
      <c r="Z61" s="124"/>
      <c r="AA61" s="337">
        <f t="shared" ref="AA61:AB61" si="25">SUM(I61,L61,O61,R61,U61)</f>
        <v>4</v>
      </c>
      <c r="AB61" s="143">
        <f t="shared" si="25"/>
        <v>30</v>
      </c>
      <c r="AC61" s="69" t="s">
        <v>139</v>
      </c>
    </row>
    <row r="62" spans="1:29" ht="13.5" customHeight="1" x14ac:dyDescent="0.3">
      <c r="A62" s="49" t="s">
        <v>333</v>
      </c>
      <c r="B62" s="141" t="s">
        <v>71</v>
      </c>
      <c r="C62" s="123"/>
      <c r="D62" s="124"/>
      <c r="E62" s="124"/>
      <c r="F62" s="123"/>
      <c r="G62" s="124"/>
      <c r="H62" s="124"/>
      <c r="I62" s="123"/>
      <c r="J62" s="124"/>
      <c r="K62" s="124"/>
      <c r="L62" s="123"/>
      <c r="M62" s="124"/>
      <c r="N62" s="124"/>
      <c r="O62" s="123">
        <v>1</v>
      </c>
      <c r="P62" s="124">
        <v>10</v>
      </c>
      <c r="Q62" s="124" t="s">
        <v>72</v>
      </c>
      <c r="R62" s="142">
        <v>1</v>
      </c>
      <c r="S62" s="124">
        <v>10</v>
      </c>
      <c r="T62" s="146" t="s">
        <v>72</v>
      </c>
      <c r="U62" s="69"/>
      <c r="V62" s="69"/>
      <c r="W62" s="69"/>
      <c r="X62" s="69"/>
      <c r="Y62" s="69"/>
      <c r="Z62" s="69"/>
      <c r="AA62" s="337">
        <f t="shared" ref="AA62:AB62" si="26">SUM(I62,L62,O62,R62)</f>
        <v>2</v>
      </c>
      <c r="AB62" s="143">
        <f t="shared" si="26"/>
        <v>20</v>
      </c>
      <c r="AC62" s="69" t="s">
        <v>334</v>
      </c>
    </row>
    <row r="63" spans="1:29" ht="13.5" customHeight="1" x14ac:dyDescent="0.3">
      <c r="A63" s="49" t="s">
        <v>335</v>
      </c>
      <c r="B63" s="141" t="s">
        <v>71</v>
      </c>
      <c r="C63" s="123">
        <v>1</v>
      </c>
      <c r="D63" s="124">
        <v>10</v>
      </c>
      <c r="E63" s="124" t="s">
        <v>72</v>
      </c>
      <c r="F63" s="123">
        <v>1</v>
      </c>
      <c r="G63" s="124">
        <v>10</v>
      </c>
      <c r="H63" s="124" t="s">
        <v>72</v>
      </c>
      <c r="I63" s="123"/>
      <c r="J63" s="124"/>
      <c r="K63" s="124"/>
      <c r="L63" s="123"/>
      <c r="M63" s="124"/>
      <c r="N63" s="124"/>
      <c r="O63" s="123"/>
      <c r="P63" s="124"/>
      <c r="Q63" s="124"/>
      <c r="R63" s="142"/>
      <c r="S63" s="124"/>
      <c r="T63" s="124"/>
      <c r="U63" s="123"/>
      <c r="V63" s="124"/>
      <c r="W63" s="124"/>
      <c r="X63" s="69"/>
      <c r="Y63" s="69"/>
      <c r="Z63" s="69"/>
      <c r="AA63" s="143">
        <f t="shared" ref="AA63:AB63" si="27">SUM(C63,F63)</f>
        <v>2</v>
      </c>
      <c r="AB63" s="143">
        <f t="shared" si="27"/>
        <v>20</v>
      </c>
      <c r="AC63" s="69" t="s">
        <v>85</v>
      </c>
    </row>
    <row r="64" spans="1:29" ht="13.5" customHeight="1" x14ac:dyDescent="0.3">
      <c r="A64" s="286"/>
      <c r="B64" s="129"/>
      <c r="C64" s="95"/>
      <c r="D64" s="156"/>
      <c r="E64" s="156"/>
      <c r="F64" s="95"/>
      <c r="G64" s="156"/>
      <c r="H64" s="156"/>
      <c r="I64" s="95"/>
      <c r="J64" s="156"/>
      <c r="K64" s="156"/>
      <c r="L64" s="95"/>
      <c r="M64" s="156"/>
      <c r="N64" s="156"/>
      <c r="O64" s="95"/>
      <c r="P64" s="156"/>
      <c r="Q64" s="156"/>
      <c r="R64" s="299"/>
      <c r="S64" s="156"/>
      <c r="T64" s="156"/>
      <c r="U64" s="95"/>
      <c r="V64" s="156"/>
      <c r="W64" s="156"/>
      <c r="X64" s="95"/>
      <c r="Y64" s="338" t="s">
        <v>101</v>
      </c>
      <c r="Z64" s="150"/>
      <c r="AA64" s="332">
        <f t="shared" ref="AA64:AB64" si="28">SUM(AA55:AA63)</f>
        <v>56</v>
      </c>
      <c r="AB64" s="332">
        <f t="shared" si="28"/>
        <v>420</v>
      </c>
    </row>
    <row r="65" spans="1:29" ht="13.5" customHeight="1" x14ac:dyDescent="0.3">
      <c r="A65" s="286"/>
      <c r="B65" s="129"/>
      <c r="C65" s="95"/>
      <c r="D65" s="156"/>
      <c r="E65" s="156"/>
      <c r="F65" s="95"/>
      <c r="G65" s="156"/>
      <c r="H65" s="156"/>
      <c r="I65" s="95"/>
      <c r="J65" s="156"/>
      <c r="K65" s="156"/>
      <c r="L65" s="95"/>
      <c r="M65" s="156"/>
      <c r="N65" s="156"/>
      <c r="O65" s="95"/>
      <c r="P65" s="156"/>
      <c r="Q65" s="156"/>
      <c r="R65" s="299"/>
      <c r="S65" s="156"/>
      <c r="T65" s="156"/>
      <c r="U65" s="95"/>
      <c r="V65" s="156"/>
      <c r="W65" s="156"/>
      <c r="X65" s="95"/>
      <c r="Y65" s="160"/>
      <c r="Z65" s="156"/>
      <c r="AA65" s="161"/>
      <c r="AB65" s="161"/>
    </row>
    <row r="66" spans="1:29" ht="13.5" customHeight="1" x14ac:dyDescent="0.3">
      <c r="M66" s="104"/>
      <c r="N66" s="104"/>
      <c r="O66" s="104"/>
      <c r="P66" s="104"/>
      <c r="Q66" s="104"/>
      <c r="R66" s="104"/>
      <c r="S66" s="104"/>
      <c r="T66" s="104"/>
      <c r="U66" s="104"/>
      <c r="V66" s="104"/>
      <c r="W66" s="104"/>
      <c r="X66" s="104"/>
      <c r="Y66" s="160"/>
      <c r="Z66" s="160"/>
      <c r="AA66" s="161"/>
      <c r="AB66" s="161"/>
    </row>
    <row r="67" spans="1:29" ht="13.5" customHeight="1" x14ac:dyDescent="0.3">
      <c r="A67" s="181" t="s">
        <v>163</v>
      </c>
      <c r="B67" s="9" t="s">
        <v>34</v>
      </c>
      <c r="C67" s="10" t="s">
        <v>35</v>
      </c>
      <c r="D67" s="134" t="s">
        <v>36</v>
      </c>
      <c r="E67" s="107" t="s">
        <v>37</v>
      </c>
      <c r="F67" s="108" t="s">
        <v>38</v>
      </c>
      <c r="G67" s="135" t="s">
        <v>39</v>
      </c>
      <c r="H67" s="109" t="s">
        <v>40</v>
      </c>
      <c r="I67" s="110" t="s">
        <v>41</v>
      </c>
      <c r="J67" s="17" t="s">
        <v>42</v>
      </c>
      <c r="K67" s="18" t="s">
        <v>43</v>
      </c>
      <c r="L67" s="19" t="s">
        <v>44</v>
      </c>
      <c r="M67" s="20" t="s">
        <v>45</v>
      </c>
      <c r="N67" s="21" t="s">
        <v>46</v>
      </c>
      <c r="O67" s="22" t="s">
        <v>47</v>
      </c>
      <c r="P67" s="23" t="s">
        <v>48</v>
      </c>
      <c r="Q67" s="24" t="s">
        <v>49</v>
      </c>
      <c r="R67" s="25" t="s">
        <v>50</v>
      </c>
      <c r="S67" s="26" t="s">
        <v>51</v>
      </c>
      <c r="T67" s="27" t="s">
        <v>52</v>
      </c>
      <c r="U67" s="28" t="s">
        <v>53</v>
      </c>
      <c r="V67" s="29" t="s">
        <v>54</v>
      </c>
      <c r="W67" s="30" t="s">
        <v>55</v>
      </c>
      <c r="X67" s="31" t="s">
        <v>56</v>
      </c>
      <c r="Y67" s="32" t="s">
        <v>57</v>
      </c>
      <c r="Z67" s="33" t="s">
        <v>58</v>
      </c>
      <c r="AA67" s="34" t="s">
        <v>59</v>
      </c>
      <c r="AB67" s="204" t="s">
        <v>60</v>
      </c>
    </row>
    <row r="68" spans="1:29" ht="13.5" customHeight="1" x14ac:dyDescent="0.3">
      <c r="A68" s="182" t="s">
        <v>164</v>
      </c>
      <c r="B68" s="141" t="s">
        <v>71</v>
      </c>
      <c r="C68" s="123"/>
      <c r="D68" s="124"/>
      <c r="E68" s="124"/>
      <c r="F68" s="123"/>
      <c r="G68" s="124"/>
      <c r="H68" s="124"/>
      <c r="I68" s="123"/>
      <c r="J68" s="124"/>
      <c r="K68" s="124"/>
      <c r="L68" s="123"/>
      <c r="M68" s="124"/>
      <c r="N68" s="124"/>
      <c r="O68" s="123">
        <v>3</v>
      </c>
      <c r="P68" s="124"/>
      <c r="Q68" s="124" t="s">
        <v>72</v>
      </c>
      <c r="R68" s="123"/>
      <c r="S68" s="124"/>
      <c r="T68" s="124"/>
      <c r="U68" s="123"/>
      <c r="V68" s="124"/>
      <c r="W68" s="124"/>
      <c r="X68" s="123"/>
      <c r="Y68" s="124"/>
      <c r="Z68" s="124"/>
      <c r="AA68" s="34">
        <f t="shared" ref="AA68:AB68" si="29">SUM(C68,F68,I68,L68,O68,R68,U68,X68)</f>
        <v>3</v>
      </c>
      <c r="AB68" s="34">
        <f t="shared" si="29"/>
        <v>0</v>
      </c>
    </row>
    <row r="69" spans="1:29" ht="13.5" customHeight="1" x14ac:dyDescent="0.3">
      <c r="A69" s="183" t="s">
        <v>164</v>
      </c>
      <c r="B69" s="141" t="s">
        <v>71</v>
      </c>
      <c r="C69" s="123"/>
      <c r="D69" s="124"/>
      <c r="E69" s="124"/>
      <c r="F69" s="123"/>
      <c r="G69" s="124"/>
      <c r="H69" s="124"/>
      <c r="I69" s="123"/>
      <c r="J69" s="124"/>
      <c r="K69" s="124"/>
      <c r="L69" s="123"/>
      <c r="M69" s="124"/>
      <c r="N69" s="124"/>
      <c r="O69" s="123"/>
      <c r="P69" s="124"/>
      <c r="Q69" s="124"/>
      <c r="R69" s="123">
        <v>3</v>
      </c>
      <c r="S69" s="124"/>
      <c r="T69" s="124" t="s">
        <v>72</v>
      </c>
      <c r="U69" s="123"/>
      <c r="V69" s="124"/>
      <c r="W69" s="124"/>
      <c r="X69" s="123"/>
      <c r="Y69" s="124"/>
      <c r="Z69" s="124"/>
      <c r="AA69" s="34">
        <f t="shared" ref="AA69:AB69" si="30">SUM(C69,F69,I69,L69,O69,R69,U69,X69)</f>
        <v>3</v>
      </c>
      <c r="AB69" s="34">
        <f t="shared" si="30"/>
        <v>0</v>
      </c>
    </row>
    <row r="70" spans="1:29" ht="13.5" customHeight="1" x14ac:dyDescent="0.3">
      <c r="A70" s="184" t="s">
        <v>164</v>
      </c>
      <c r="B70" s="141" t="s">
        <v>71</v>
      </c>
      <c r="C70" s="123"/>
      <c r="D70" s="124"/>
      <c r="E70" s="124"/>
      <c r="F70" s="123"/>
      <c r="G70" s="124"/>
      <c r="H70" s="124"/>
      <c r="I70" s="123"/>
      <c r="J70" s="124"/>
      <c r="K70" s="124"/>
      <c r="L70" s="123"/>
      <c r="M70" s="124"/>
      <c r="N70" s="124"/>
      <c r="O70" s="123"/>
      <c r="P70" s="124"/>
      <c r="Q70" s="124"/>
      <c r="R70" s="123"/>
      <c r="S70" s="124"/>
      <c r="T70" s="124"/>
      <c r="U70" s="123">
        <v>3</v>
      </c>
      <c r="V70" s="124"/>
      <c r="W70" s="124" t="s">
        <v>72</v>
      </c>
      <c r="X70" s="123"/>
      <c r="Y70" s="124"/>
      <c r="Z70" s="124"/>
      <c r="AA70" s="34">
        <f t="shared" ref="AA70:AB70" si="31">SUM(C70,F70,I70,L70,O70,R70,U70,X70)</f>
        <v>3</v>
      </c>
      <c r="AB70" s="34">
        <f t="shared" si="31"/>
        <v>0</v>
      </c>
    </row>
    <row r="71" spans="1:29" ht="13.5" customHeight="1" x14ac:dyDescent="0.3">
      <c r="M71" s="156"/>
      <c r="N71" s="156"/>
      <c r="Y71" s="105" t="s">
        <v>101</v>
      </c>
      <c r="Z71" s="105"/>
      <c r="AA71" s="157">
        <f t="shared" ref="AA71:AB71" si="32">SUM(AA68:AA70)</f>
        <v>9</v>
      </c>
      <c r="AB71" s="157">
        <f t="shared" si="32"/>
        <v>0</v>
      </c>
    </row>
    <row r="72" spans="1:29" ht="13.5" customHeight="1" x14ac:dyDescent="0.3"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60"/>
      <c r="Z72" s="160"/>
      <c r="AA72" s="161"/>
      <c r="AB72" s="161"/>
    </row>
    <row r="73" spans="1:29" ht="13.5" customHeight="1" x14ac:dyDescent="0.3"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60"/>
      <c r="Z73" s="160"/>
      <c r="AA73" s="161"/>
      <c r="AB73" s="161"/>
    </row>
    <row r="74" spans="1:29" ht="13.5" customHeight="1" x14ac:dyDescent="0.25"/>
    <row r="75" spans="1:29" ht="13.5" customHeight="1" x14ac:dyDescent="0.3">
      <c r="A75" s="185" t="s">
        <v>165</v>
      </c>
      <c r="B75" s="9" t="s">
        <v>34</v>
      </c>
      <c r="C75" s="10" t="s">
        <v>35</v>
      </c>
      <c r="D75" s="134" t="s">
        <v>36</v>
      </c>
      <c r="E75" s="107" t="s">
        <v>37</v>
      </c>
      <c r="F75" s="108" t="s">
        <v>38</v>
      </c>
      <c r="G75" s="135" t="s">
        <v>39</v>
      </c>
      <c r="H75" s="109" t="s">
        <v>40</v>
      </c>
      <c r="I75" s="110" t="s">
        <v>41</v>
      </c>
      <c r="J75" s="17" t="s">
        <v>42</v>
      </c>
      <c r="K75" s="18" t="s">
        <v>43</v>
      </c>
      <c r="L75" s="19" t="s">
        <v>44</v>
      </c>
      <c r="M75" s="20" t="s">
        <v>45</v>
      </c>
      <c r="N75" s="21" t="s">
        <v>46</v>
      </c>
      <c r="O75" s="22" t="s">
        <v>47</v>
      </c>
      <c r="P75" s="23" t="s">
        <v>48</v>
      </c>
      <c r="Q75" s="24" t="s">
        <v>49</v>
      </c>
      <c r="R75" s="25" t="s">
        <v>50</v>
      </c>
      <c r="S75" s="26" t="s">
        <v>51</v>
      </c>
      <c r="T75" s="27" t="s">
        <v>52</v>
      </c>
      <c r="U75" s="28" t="s">
        <v>53</v>
      </c>
      <c r="V75" s="29" t="s">
        <v>54</v>
      </c>
      <c r="W75" s="30" t="s">
        <v>55</v>
      </c>
      <c r="X75" s="31" t="s">
        <v>56</v>
      </c>
      <c r="Y75" s="32" t="s">
        <v>57</v>
      </c>
      <c r="Z75" s="33" t="s">
        <v>58</v>
      </c>
      <c r="AA75" s="34" t="s">
        <v>59</v>
      </c>
      <c r="AB75" s="34" t="s">
        <v>60</v>
      </c>
      <c r="AC75" s="35" t="s">
        <v>474</v>
      </c>
    </row>
    <row r="76" spans="1:29" ht="66" customHeight="1" x14ac:dyDescent="0.3">
      <c r="A76" s="280" t="s">
        <v>336</v>
      </c>
      <c r="B76" s="281" t="s">
        <v>134</v>
      </c>
      <c r="C76" s="114"/>
      <c r="D76" s="115"/>
      <c r="E76" s="115"/>
      <c r="F76" s="116">
        <v>3</v>
      </c>
      <c r="G76" s="115">
        <v>5</v>
      </c>
      <c r="H76" s="115" t="s">
        <v>72</v>
      </c>
      <c r="I76" s="116">
        <v>1</v>
      </c>
      <c r="J76" s="115">
        <v>5</v>
      </c>
      <c r="K76" s="115" t="s">
        <v>72</v>
      </c>
      <c r="L76" s="116">
        <v>3</v>
      </c>
      <c r="M76" s="165">
        <v>5</v>
      </c>
      <c r="N76" s="123" t="s">
        <v>73</v>
      </c>
      <c r="O76" s="69">
        <v>3</v>
      </c>
      <c r="P76" s="69">
        <v>5</v>
      </c>
      <c r="Q76" s="115" t="s">
        <v>72</v>
      </c>
      <c r="R76" s="116">
        <v>2</v>
      </c>
      <c r="S76" s="115">
        <v>5</v>
      </c>
      <c r="T76" s="115" t="s">
        <v>72</v>
      </c>
      <c r="U76" s="116">
        <v>11</v>
      </c>
      <c r="V76" s="115">
        <v>5</v>
      </c>
      <c r="W76" s="115" t="s">
        <v>73</v>
      </c>
      <c r="X76" s="116">
        <v>8</v>
      </c>
      <c r="Y76" s="115">
        <v>5</v>
      </c>
      <c r="Z76" s="115" t="s">
        <v>73</v>
      </c>
      <c r="AA76" s="117">
        <f>SUM(F76,I76,L76,O76,R76,U76,X76)</f>
        <v>31</v>
      </c>
      <c r="AB76" s="117">
        <f>SUM(G76,J76,M76)</f>
        <v>15</v>
      </c>
      <c r="AC76" s="404" t="s">
        <v>479</v>
      </c>
    </row>
    <row r="77" spans="1:29" ht="13.5" customHeight="1" x14ac:dyDescent="0.3">
      <c r="A77" s="49" t="s">
        <v>337</v>
      </c>
      <c r="B77" s="122" t="s">
        <v>71</v>
      </c>
      <c r="C77" s="123"/>
      <c r="D77" s="124"/>
      <c r="E77" s="124"/>
      <c r="F77" s="123"/>
      <c r="G77" s="124"/>
      <c r="H77" s="115"/>
      <c r="I77" s="116"/>
      <c r="J77" s="115"/>
      <c r="K77" s="115"/>
      <c r="L77" s="116"/>
      <c r="M77" s="115"/>
      <c r="N77" s="115"/>
      <c r="O77" s="116">
        <v>2</v>
      </c>
      <c r="P77" s="115">
        <v>5</v>
      </c>
      <c r="Q77" s="115" t="s">
        <v>72</v>
      </c>
      <c r="R77" s="116">
        <v>2</v>
      </c>
      <c r="S77" s="115">
        <v>5</v>
      </c>
      <c r="T77" s="115" t="s">
        <v>72</v>
      </c>
      <c r="U77" s="116">
        <v>2</v>
      </c>
      <c r="V77" s="115">
        <v>5</v>
      </c>
      <c r="W77" s="165" t="s">
        <v>73</v>
      </c>
      <c r="X77" s="123">
        <v>2</v>
      </c>
      <c r="Y77" s="123">
        <v>5</v>
      </c>
      <c r="Z77" s="123" t="s">
        <v>73</v>
      </c>
      <c r="AA77" s="117">
        <f t="shared" ref="AA77:AB77" si="33">SUM(C77,F77,I77,L77,O77,R77,U77,X77)</f>
        <v>8</v>
      </c>
      <c r="AB77" s="117">
        <f t="shared" si="33"/>
        <v>20</v>
      </c>
      <c r="AC77" s="398"/>
    </row>
    <row r="78" spans="1:29" ht="13.5" customHeight="1" x14ac:dyDescent="0.3">
      <c r="M78" s="104"/>
      <c r="N78" s="104"/>
      <c r="O78" s="129"/>
      <c r="P78" s="104"/>
      <c r="Q78" s="104"/>
      <c r="R78" s="129"/>
      <c r="S78" s="104"/>
      <c r="T78" s="104"/>
      <c r="U78" s="129"/>
      <c r="V78" s="104"/>
      <c r="W78" s="104"/>
      <c r="X78" s="129"/>
      <c r="Y78" s="130" t="s">
        <v>101</v>
      </c>
      <c r="Z78" s="130"/>
      <c r="AA78" s="131">
        <f t="shared" ref="AA78:AB78" si="34">SUM(AA76:AA77)</f>
        <v>39</v>
      </c>
      <c r="AB78" s="131">
        <f t="shared" si="34"/>
        <v>35</v>
      </c>
    </row>
    <row r="79" spans="1:29" ht="13.5" customHeight="1" x14ac:dyDescent="0.25"/>
    <row r="80" spans="1:29" ht="13.5" customHeight="1" x14ac:dyDescent="0.25"/>
    <row r="81" spans="1:29" ht="13.5" customHeight="1" x14ac:dyDescent="0.3">
      <c r="M81" s="104"/>
      <c r="N81" s="104"/>
      <c r="O81" s="129"/>
      <c r="P81" s="104"/>
      <c r="Q81" s="104"/>
      <c r="R81" s="129"/>
      <c r="S81" s="104"/>
      <c r="T81" s="104"/>
      <c r="U81" s="129"/>
      <c r="V81" s="104"/>
      <c r="W81" s="104"/>
      <c r="X81" s="129"/>
      <c r="Y81" s="160"/>
      <c r="Z81" s="160"/>
      <c r="AA81" s="161"/>
      <c r="AB81" s="161"/>
    </row>
    <row r="82" spans="1:29" ht="13.5" customHeight="1" x14ac:dyDescent="0.3">
      <c r="A82" s="203" t="s">
        <v>169</v>
      </c>
      <c r="B82" s="9" t="s">
        <v>34</v>
      </c>
      <c r="C82" s="10" t="s">
        <v>35</v>
      </c>
      <c r="D82" s="134" t="s">
        <v>36</v>
      </c>
      <c r="E82" s="107" t="s">
        <v>37</v>
      </c>
      <c r="F82" s="108" t="s">
        <v>38</v>
      </c>
      <c r="G82" s="135" t="s">
        <v>39</v>
      </c>
      <c r="H82" s="109" t="s">
        <v>40</v>
      </c>
      <c r="I82" s="110" t="s">
        <v>41</v>
      </c>
      <c r="J82" s="17" t="s">
        <v>42</v>
      </c>
      <c r="K82" s="18" t="s">
        <v>43</v>
      </c>
      <c r="L82" s="19" t="s">
        <v>44</v>
      </c>
      <c r="M82" s="20" t="s">
        <v>45</v>
      </c>
      <c r="N82" s="21" t="s">
        <v>46</v>
      </c>
      <c r="O82" s="22" t="s">
        <v>47</v>
      </c>
      <c r="P82" s="23" t="s">
        <v>48</v>
      </c>
      <c r="Q82" s="24" t="s">
        <v>49</v>
      </c>
      <c r="R82" s="25" t="s">
        <v>50</v>
      </c>
      <c r="S82" s="26" t="s">
        <v>51</v>
      </c>
      <c r="T82" s="27" t="s">
        <v>52</v>
      </c>
      <c r="U82" s="28" t="s">
        <v>53</v>
      </c>
      <c r="V82" s="29" t="s">
        <v>54</v>
      </c>
      <c r="W82" s="30" t="s">
        <v>55</v>
      </c>
      <c r="X82" s="31" t="s">
        <v>56</v>
      </c>
      <c r="Y82" s="32" t="s">
        <v>57</v>
      </c>
      <c r="Z82" s="33" t="s">
        <v>58</v>
      </c>
      <c r="AA82" s="34" t="s">
        <v>59</v>
      </c>
      <c r="AB82" s="34" t="s">
        <v>60</v>
      </c>
      <c r="AC82" s="35" t="s">
        <v>474</v>
      </c>
    </row>
    <row r="83" spans="1:29" ht="65.25" customHeight="1" x14ac:dyDescent="0.3">
      <c r="A83" s="49" t="s">
        <v>231</v>
      </c>
      <c r="B83" s="141" t="s">
        <v>134</v>
      </c>
      <c r="C83" s="123"/>
      <c r="D83" s="124"/>
      <c r="E83" s="124"/>
      <c r="F83" s="123"/>
      <c r="G83" s="124"/>
      <c r="H83" s="124"/>
      <c r="I83" s="123"/>
      <c r="J83" s="124"/>
      <c r="K83" s="124"/>
      <c r="L83" s="123"/>
      <c r="M83" s="124"/>
      <c r="N83" s="124"/>
      <c r="O83" s="123"/>
      <c r="P83" s="124"/>
      <c r="Q83" s="124"/>
      <c r="R83" s="123"/>
      <c r="S83" s="124"/>
      <c r="T83" s="124"/>
      <c r="U83" s="123">
        <v>3</v>
      </c>
      <c r="V83" s="124">
        <v>10</v>
      </c>
      <c r="W83" s="124" t="s">
        <v>72</v>
      </c>
      <c r="X83" s="123">
        <v>6</v>
      </c>
      <c r="Y83" s="124">
        <v>10</v>
      </c>
      <c r="Z83" s="124" t="s">
        <v>138</v>
      </c>
      <c r="AA83" s="34">
        <f t="shared" ref="AA83:AB83" si="35">SUM(C83,F83,I83,L83,O83,R83,U83,X83)</f>
        <v>9</v>
      </c>
      <c r="AB83" s="34">
        <f t="shared" si="35"/>
        <v>20</v>
      </c>
      <c r="AC83" s="284" t="s">
        <v>477</v>
      </c>
    </row>
    <row r="84" spans="1:29" ht="13.5" customHeight="1" x14ac:dyDescent="0.3">
      <c r="A84" s="390" t="s">
        <v>172</v>
      </c>
      <c r="B84" s="391"/>
      <c r="C84" s="391"/>
      <c r="D84" s="391"/>
      <c r="E84" s="391"/>
      <c r="F84" s="391"/>
      <c r="G84" s="391"/>
      <c r="H84" s="391"/>
      <c r="I84" s="391"/>
      <c r="J84" s="391"/>
      <c r="K84" s="391"/>
      <c r="L84" s="391"/>
      <c r="M84" s="391"/>
      <c r="N84" s="391"/>
      <c r="O84" s="391"/>
      <c r="P84" s="391"/>
      <c r="Q84" s="391"/>
      <c r="R84" s="391"/>
      <c r="S84" s="391"/>
      <c r="T84" s="391"/>
      <c r="U84" s="391"/>
      <c r="V84" s="391"/>
      <c r="W84" s="391"/>
      <c r="X84" s="391"/>
      <c r="Y84" s="392"/>
      <c r="Z84" s="205"/>
      <c r="AA84" s="140"/>
      <c r="AB84" s="140"/>
      <c r="AC84" s="285"/>
    </row>
    <row r="85" spans="1:29" ht="61.5" customHeight="1" x14ac:dyDescent="0.3">
      <c r="A85" s="49" t="s">
        <v>250</v>
      </c>
      <c r="B85" s="141" t="s">
        <v>71</v>
      </c>
      <c r="C85" s="123"/>
      <c r="D85" s="124"/>
      <c r="E85" s="124"/>
      <c r="F85" s="123"/>
      <c r="G85" s="124"/>
      <c r="H85" s="124"/>
      <c r="I85" s="123"/>
      <c r="J85" s="124"/>
      <c r="K85" s="124"/>
      <c r="L85" s="123"/>
      <c r="M85" s="124"/>
      <c r="N85" s="124"/>
      <c r="O85" s="123"/>
      <c r="P85" s="124"/>
      <c r="Q85" s="124"/>
      <c r="R85" s="123">
        <v>3</v>
      </c>
      <c r="S85" s="124">
        <v>15</v>
      </c>
      <c r="T85" s="124" t="s">
        <v>138</v>
      </c>
      <c r="U85" s="123"/>
      <c r="V85" s="124"/>
      <c r="W85" s="124"/>
      <c r="X85" s="123"/>
      <c r="Y85" s="124"/>
      <c r="Z85" s="124"/>
      <c r="AA85" s="34">
        <f t="shared" ref="AA85:AB85" si="36">SUM(C85,F85,I85,L85,O85,R85,U85,X85)</f>
        <v>3</v>
      </c>
      <c r="AB85" s="34">
        <f t="shared" si="36"/>
        <v>15</v>
      </c>
      <c r="AC85" s="404" t="s">
        <v>479</v>
      </c>
    </row>
    <row r="86" spans="1:29" ht="62.25" customHeight="1" x14ac:dyDescent="0.3">
      <c r="A86" s="49" t="s">
        <v>251</v>
      </c>
      <c r="B86" s="141" t="s">
        <v>134</v>
      </c>
      <c r="C86" s="123"/>
      <c r="D86" s="124"/>
      <c r="E86" s="124"/>
      <c r="F86" s="123"/>
      <c r="G86" s="124"/>
      <c r="H86" s="124"/>
      <c r="I86" s="123"/>
      <c r="J86" s="124"/>
      <c r="K86" s="124"/>
      <c r="L86" s="123"/>
      <c r="M86" s="124"/>
      <c r="N86" s="124"/>
      <c r="O86" s="123"/>
      <c r="P86" s="124"/>
      <c r="Q86" s="124"/>
      <c r="R86" s="123"/>
      <c r="S86" s="124"/>
      <c r="T86" s="124"/>
      <c r="U86" s="123"/>
      <c r="V86" s="124"/>
      <c r="W86" s="124"/>
      <c r="X86" s="123">
        <v>3</v>
      </c>
      <c r="Y86" s="124">
        <v>10</v>
      </c>
      <c r="Z86" s="124" t="s">
        <v>138</v>
      </c>
      <c r="AA86" s="34">
        <f t="shared" ref="AA86:AB86" si="37">SUM(C86,F86,I86,L86,O86,R86,U86,X86)</f>
        <v>3</v>
      </c>
      <c r="AB86" s="34">
        <f t="shared" si="37"/>
        <v>10</v>
      </c>
      <c r="AC86" s="396"/>
    </row>
    <row r="87" spans="1:29" ht="13.5" customHeight="1" x14ac:dyDescent="0.3">
      <c r="A87" s="390" t="s">
        <v>175</v>
      </c>
      <c r="B87" s="391"/>
      <c r="C87" s="391"/>
      <c r="D87" s="391"/>
      <c r="E87" s="391"/>
      <c r="F87" s="391"/>
      <c r="G87" s="391"/>
      <c r="H87" s="391"/>
      <c r="I87" s="391"/>
      <c r="J87" s="391"/>
      <c r="K87" s="391"/>
      <c r="L87" s="391"/>
      <c r="M87" s="391"/>
      <c r="N87" s="391"/>
      <c r="O87" s="391"/>
      <c r="P87" s="391"/>
      <c r="Q87" s="391"/>
      <c r="R87" s="391"/>
      <c r="S87" s="391"/>
      <c r="T87" s="391"/>
      <c r="U87" s="391"/>
      <c r="V87" s="391"/>
      <c r="W87" s="391"/>
      <c r="X87" s="391"/>
      <c r="Y87" s="392"/>
      <c r="Z87" s="205"/>
      <c r="AA87" s="140"/>
      <c r="AB87" s="140"/>
      <c r="AC87" s="396"/>
    </row>
    <row r="88" spans="1:29" ht="48" customHeight="1" x14ac:dyDescent="0.3">
      <c r="A88" s="49" t="s">
        <v>233</v>
      </c>
      <c r="B88" s="141" t="s">
        <v>134</v>
      </c>
      <c r="C88" s="123"/>
      <c r="D88" s="124"/>
      <c r="E88" s="124"/>
      <c r="F88" s="123"/>
      <c r="G88" s="124"/>
      <c r="H88" s="124"/>
      <c r="I88" s="123"/>
      <c r="J88" s="124"/>
      <c r="K88" s="124"/>
      <c r="L88" s="123"/>
      <c r="M88" s="124"/>
      <c r="N88" s="124"/>
      <c r="O88" s="123"/>
      <c r="P88" s="124"/>
      <c r="Q88" s="124"/>
      <c r="R88" s="123"/>
      <c r="S88" s="124"/>
      <c r="T88" s="124"/>
      <c r="U88" s="123"/>
      <c r="V88" s="124"/>
      <c r="W88" s="124"/>
      <c r="X88" s="123">
        <v>3</v>
      </c>
      <c r="Y88" s="124">
        <v>25</v>
      </c>
      <c r="Z88" s="124" t="s">
        <v>138</v>
      </c>
      <c r="AA88" s="34">
        <f t="shared" ref="AA88:AB88" si="38">SUM(C88,F88,I88,L88,O88,R88,U88,X88)</f>
        <v>3</v>
      </c>
      <c r="AB88" s="34">
        <f t="shared" si="38"/>
        <v>25</v>
      </c>
      <c r="AC88" s="398"/>
    </row>
    <row r="89" spans="1:29" ht="13.5" customHeight="1" x14ac:dyDescent="0.3">
      <c r="M89" s="156"/>
      <c r="N89" s="156"/>
      <c r="Y89" s="105" t="s">
        <v>101</v>
      </c>
      <c r="Z89" s="105"/>
      <c r="AA89" s="157">
        <f t="shared" ref="AA89:AB89" si="39">SUM(AA83:AA88)</f>
        <v>18</v>
      </c>
      <c r="AB89" s="157">
        <f t="shared" si="39"/>
        <v>70</v>
      </c>
    </row>
    <row r="90" spans="1:29" ht="13.5" customHeight="1" x14ac:dyDescent="0.25"/>
    <row r="91" spans="1:29" ht="13.5" customHeight="1" x14ac:dyDescent="0.25"/>
    <row r="92" spans="1:29" ht="13.5" customHeight="1" x14ac:dyDescent="0.25"/>
    <row r="93" spans="1:29" ht="13.5" customHeight="1" x14ac:dyDescent="0.25"/>
    <row r="94" spans="1:29" ht="13.5" customHeight="1" x14ac:dyDescent="0.25"/>
    <row r="95" spans="1:29" ht="13.5" customHeight="1" x14ac:dyDescent="0.25"/>
    <row r="96" spans="1:29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17">
    <mergeCell ref="A1:C1"/>
    <mergeCell ref="A3:D3"/>
    <mergeCell ref="AE3:AE4"/>
    <mergeCell ref="AC7:AC9"/>
    <mergeCell ref="AC11:AC19"/>
    <mergeCell ref="AE18:AE19"/>
    <mergeCell ref="A2:C2"/>
    <mergeCell ref="AC56:AC59"/>
    <mergeCell ref="AC76:AC77"/>
    <mergeCell ref="A84:Y84"/>
    <mergeCell ref="AC85:AC88"/>
    <mergeCell ref="A87:Y87"/>
    <mergeCell ref="A32:B32"/>
    <mergeCell ref="AC34:AC37"/>
    <mergeCell ref="AC43:AC49"/>
    <mergeCell ref="A54:Y54"/>
    <mergeCell ref="AC24:AC27"/>
  </mergeCells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7" tint="0.79998168889431442"/>
  </sheetPr>
  <dimension ref="A1:AI1000"/>
  <sheetViews>
    <sheetView zoomScale="60" zoomScaleNormal="60" workbookViewId="0">
      <selection activeCell="AC6" sqref="AC6"/>
    </sheetView>
  </sheetViews>
  <sheetFormatPr defaultColWidth="12.59765625" defaultRowHeight="15" customHeight="1" x14ac:dyDescent="0.25"/>
  <cols>
    <col min="1" max="1" width="37.09765625" customWidth="1"/>
    <col min="2" max="2" width="13.8984375" customWidth="1"/>
    <col min="3" max="12" width="8.59765625" customWidth="1"/>
    <col min="13" max="14" width="9.3984375" customWidth="1"/>
    <col min="15" max="15" width="8.3984375" customWidth="1"/>
    <col min="16" max="17" width="9.3984375" customWidth="1"/>
    <col min="18" max="18" width="8.3984375" customWidth="1"/>
    <col min="19" max="20" width="9.3984375" customWidth="1"/>
    <col min="21" max="21" width="8.3984375" customWidth="1"/>
    <col min="22" max="23" width="9.3984375" customWidth="1"/>
    <col min="24" max="24" width="8.3984375" customWidth="1"/>
    <col min="25" max="26" width="9.3984375" customWidth="1"/>
    <col min="27" max="27" width="8.09765625" customWidth="1"/>
    <col min="28" max="28" width="8.59765625" customWidth="1"/>
    <col min="29" max="29" width="33.59765625" customWidth="1"/>
    <col min="30" max="30" width="8.59765625" customWidth="1"/>
    <col min="31" max="31" width="17.69921875" customWidth="1"/>
    <col min="32" max="33" width="8.59765625" customWidth="1"/>
    <col min="34" max="34" width="18" customWidth="1"/>
    <col min="35" max="35" width="8.59765625" customWidth="1"/>
  </cols>
  <sheetData>
    <row r="1" spans="1:35" ht="75" customHeight="1" x14ac:dyDescent="0.35">
      <c r="A1" s="393" t="s">
        <v>338</v>
      </c>
      <c r="B1" s="394"/>
      <c r="C1" s="394"/>
    </row>
    <row r="2" spans="1:35" ht="30" customHeight="1" x14ac:dyDescent="0.35">
      <c r="A2" s="393" t="s">
        <v>339</v>
      </c>
      <c r="B2" s="394"/>
      <c r="C2" s="394"/>
    </row>
    <row r="3" spans="1:35" ht="45" customHeight="1" x14ac:dyDescent="0.35">
      <c r="A3" s="393" t="s">
        <v>340</v>
      </c>
      <c r="B3" s="394"/>
      <c r="C3" s="394"/>
      <c r="D3" s="394"/>
      <c r="AE3" s="420" t="s">
        <v>28</v>
      </c>
    </row>
    <row r="4" spans="1:35" ht="27.75" customHeight="1" x14ac:dyDescent="0.35">
      <c r="A4" s="272" t="s">
        <v>462</v>
      </c>
      <c r="AE4" s="413"/>
    </row>
    <row r="5" spans="1:35" ht="13.5" customHeight="1" x14ac:dyDescent="0.25">
      <c r="AE5" s="5" t="s">
        <v>30</v>
      </c>
      <c r="AF5" s="6" t="s">
        <v>31</v>
      </c>
      <c r="AG5" s="7"/>
      <c r="AH5" s="5" t="s">
        <v>32</v>
      </c>
      <c r="AI5" s="5" t="s">
        <v>31</v>
      </c>
    </row>
    <row r="6" spans="1:35" ht="28.5" customHeight="1" x14ac:dyDescent="0.3">
      <c r="A6" s="8" t="s">
        <v>33</v>
      </c>
      <c r="B6" s="9" t="s">
        <v>34</v>
      </c>
      <c r="C6" s="10" t="s">
        <v>35</v>
      </c>
      <c r="D6" s="11" t="s">
        <v>36</v>
      </c>
      <c r="E6" s="12" t="s">
        <v>37</v>
      </c>
      <c r="F6" s="13" t="s">
        <v>38</v>
      </c>
      <c r="G6" s="14" t="s">
        <v>39</v>
      </c>
      <c r="H6" s="15" t="s">
        <v>40</v>
      </c>
      <c r="I6" s="16" t="s">
        <v>41</v>
      </c>
      <c r="J6" s="17" t="s">
        <v>42</v>
      </c>
      <c r="K6" s="18" t="s">
        <v>43</v>
      </c>
      <c r="L6" s="19" t="s">
        <v>44</v>
      </c>
      <c r="M6" s="20" t="s">
        <v>45</v>
      </c>
      <c r="N6" s="21" t="s">
        <v>46</v>
      </c>
      <c r="O6" s="22" t="s">
        <v>47</v>
      </c>
      <c r="P6" s="23" t="s">
        <v>48</v>
      </c>
      <c r="Q6" s="24" t="s">
        <v>49</v>
      </c>
      <c r="R6" s="25" t="s">
        <v>50</v>
      </c>
      <c r="S6" s="26" t="s">
        <v>51</v>
      </c>
      <c r="T6" s="27" t="s">
        <v>52</v>
      </c>
      <c r="U6" s="28" t="s">
        <v>53</v>
      </c>
      <c r="V6" s="29" t="s">
        <v>54</v>
      </c>
      <c r="W6" s="30" t="s">
        <v>55</v>
      </c>
      <c r="X6" s="31" t="s">
        <v>56</v>
      </c>
      <c r="Y6" s="32" t="s">
        <v>57</v>
      </c>
      <c r="Z6" s="33" t="s">
        <v>58</v>
      </c>
      <c r="AA6" s="34" t="s">
        <v>59</v>
      </c>
      <c r="AB6" s="34" t="s">
        <v>60</v>
      </c>
      <c r="AC6" s="35" t="s">
        <v>474</v>
      </c>
      <c r="AE6" s="68" t="s">
        <v>64</v>
      </c>
      <c r="AF6" s="38">
        <f>AA20</f>
        <v>30</v>
      </c>
      <c r="AG6" s="7"/>
      <c r="AH6" s="64" t="s">
        <v>65</v>
      </c>
      <c r="AI6" s="65">
        <f>SUM(C6:C84)</f>
        <v>30</v>
      </c>
    </row>
    <row r="7" spans="1:35" ht="14.25" customHeight="1" x14ac:dyDescent="0.25">
      <c r="A7" s="40" t="s">
        <v>66</v>
      </c>
      <c r="B7" s="41"/>
      <c r="C7" s="42"/>
      <c r="D7" s="43"/>
      <c r="E7" s="44"/>
      <c r="F7" s="45"/>
      <c r="G7" s="43"/>
      <c r="H7" s="44"/>
      <c r="I7" s="45"/>
      <c r="J7" s="46"/>
      <c r="K7" s="44"/>
      <c r="L7" s="45"/>
      <c r="M7" s="43"/>
      <c r="N7" s="44"/>
      <c r="O7" s="45"/>
      <c r="P7" s="43"/>
      <c r="Q7" s="44"/>
      <c r="R7" s="47"/>
      <c r="S7" s="43"/>
      <c r="T7" s="44"/>
      <c r="U7" s="45"/>
      <c r="V7" s="43"/>
      <c r="W7" s="44"/>
      <c r="X7" s="45"/>
      <c r="Y7" s="43"/>
      <c r="Z7" s="44"/>
      <c r="AA7" s="48"/>
      <c r="AB7" s="48"/>
      <c r="AC7" s="395" t="s">
        <v>67</v>
      </c>
      <c r="AE7" s="69" t="s">
        <v>68</v>
      </c>
      <c r="AF7" s="248">
        <f>AA27</f>
        <v>21</v>
      </c>
      <c r="AG7" s="7"/>
      <c r="AH7" s="69" t="s">
        <v>69</v>
      </c>
      <c r="AI7" s="89">
        <f>SUM(F6:F84)</f>
        <v>30</v>
      </c>
    </row>
    <row r="8" spans="1:35" ht="13.5" customHeight="1" x14ac:dyDescent="0.25">
      <c r="A8" s="49" t="s">
        <v>70</v>
      </c>
      <c r="B8" s="50" t="s">
        <v>71</v>
      </c>
      <c r="C8" s="51">
        <v>2</v>
      </c>
      <c r="D8" s="52">
        <v>25</v>
      </c>
      <c r="E8" s="53" t="s">
        <v>72</v>
      </c>
      <c r="F8" s="54">
        <v>2</v>
      </c>
      <c r="G8" s="54">
        <v>25</v>
      </c>
      <c r="H8" s="54" t="s">
        <v>73</v>
      </c>
      <c r="I8" s="55"/>
      <c r="J8" s="56"/>
      <c r="K8" s="56"/>
      <c r="L8" s="51"/>
      <c r="M8" s="56"/>
      <c r="N8" s="56"/>
      <c r="O8" s="51"/>
      <c r="P8" s="56"/>
      <c r="Q8" s="56"/>
      <c r="R8" s="57"/>
      <c r="S8" s="56"/>
      <c r="T8" s="56"/>
      <c r="U8" s="51"/>
      <c r="V8" s="56"/>
      <c r="W8" s="56"/>
      <c r="X8" s="51"/>
      <c r="Y8" s="56"/>
      <c r="Z8" s="56"/>
      <c r="AA8" s="58">
        <v>4</v>
      </c>
      <c r="AB8" s="58">
        <v>50</v>
      </c>
      <c r="AC8" s="396"/>
      <c r="AE8" s="37" t="s">
        <v>77</v>
      </c>
      <c r="AF8" s="38">
        <f>AA38</f>
        <v>33</v>
      </c>
      <c r="AG8" s="7"/>
      <c r="AH8" s="39" t="s">
        <v>78</v>
      </c>
      <c r="AI8" s="38">
        <f>SUM(I6:I84)</f>
        <v>30</v>
      </c>
    </row>
    <row r="9" spans="1:35" ht="13.5" customHeight="1" x14ac:dyDescent="0.25">
      <c r="A9" s="49" t="s">
        <v>79</v>
      </c>
      <c r="B9" s="50" t="s">
        <v>71</v>
      </c>
      <c r="C9" s="60"/>
      <c r="D9" s="61"/>
      <c r="E9" s="62"/>
      <c r="F9" s="63"/>
      <c r="G9" s="63"/>
      <c r="H9" s="63"/>
      <c r="I9" s="55">
        <v>3</v>
      </c>
      <c r="J9" s="53">
        <v>30</v>
      </c>
      <c r="K9" s="53" t="s">
        <v>72</v>
      </c>
      <c r="L9" s="51"/>
      <c r="M9" s="56"/>
      <c r="N9" s="56"/>
      <c r="O9" s="51"/>
      <c r="P9" s="56"/>
      <c r="Q9" s="56"/>
      <c r="R9" s="57"/>
      <c r="S9" s="56"/>
      <c r="T9" s="56"/>
      <c r="U9" s="51"/>
      <c r="V9" s="56"/>
      <c r="W9" s="56"/>
      <c r="X9" s="51"/>
      <c r="Y9" s="56"/>
      <c r="Z9" s="56"/>
      <c r="AA9" s="58">
        <v>3</v>
      </c>
      <c r="AB9" s="58">
        <v>30</v>
      </c>
      <c r="AC9" s="396"/>
      <c r="AE9" s="37" t="s">
        <v>81</v>
      </c>
      <c r="AF9" s="65">
        <f>SUM(AA50,AA62)</f>
        <v>90</v>
      </c>
      <c r="AG9" s="7"/>
      <c r="AH9" s="39" t="s">
        <v>82</v>
      </c>
      <c r="AI9" s="38">
        <f>SUM(L8:L84)</f>
        <v>30</v>
      </c>
    </row>
    <row r="10" spans="1:35" ht="13.5" customHeight="1" x14ac:dyDescent="0.25">
      <c r="A10" s="49" t="s">
        <v>83</v>
      </c>
      <c r="B10" s="66" t="s">
        <v>71</v>
      </c>
      <c r="C10" s="67"/>
      <c r="D10" s="56"/>
      <c r="E10" s="56"/>
      <c r="F10" s="55">
        <v>2</v>
      </c>
      <c r="G10" s="53">
        <v>20</v>
      </c>
      <c r="H10" s="53" t="s">
        <v>72</v>
      </c>
      <c r="I10" s="51">
        <v>3</v>
      </c>
      <c r="J10" s="56">
        <v>30</v>
      </c>
      <c r="K10" s="56" t="s">
        <v>73</v>
      </c>
      <c r="L10" s="51"/>
      <c r="M10" s="56"/>
      <c r="N10" s="56"/>
      <c r="O10" s="51"/>
      <c r="P10" s="56"/>
      <c r="Q10" s="56"/>
      <c r="R10" s="57"/>
      <c r="S10" s="56"/>
      <c r="T10" s="56"/>
      <c r="U10" s="51"/>
      <c r="V10" s="56"/>
      <c r="W10" s="56"/>
      <c r="X10" s="51"/>
      <c r="Y10" s="56"/>
      <c r="Z10" s="56"/>
      <c r="AA10" s="58">
        <f t="shared" ref="AA10:AB10" si="0">SUM(C10,F10,I10,L10,O10,R10,U10,X10)</f>
        <v>5</v>
      </c>
      <c r="AB10" s="58">
        <f t="shared" si="0"/>
        <v>50</v>
      </c>
      <c r="AC10" s="49" t="s">
        <v>85</v>
      </c>
      <c r="AE10" s="68" t="s">
        <v>86</v>
      </c>
      <c r="AF10" s="76">
        <f>AA69</f>
        <v>9</v>
      </c>
      <c r="AG10" s="7"/>
      <c r="AH10" s="69" t="s">
        <v>87</v>
      </c>
      <c r="AI10" s="38">
        <f>SUM(O8:O84)</f>
        <v>30</v>
      </c>
    </row>
    <row r="11" spans="1:35" ht="15" customHeight="1" x14ac:dyDescent="0.25">
      <c r="A11" s="40" t="s">
        <v>88</v>
      </c>
      <c r="B11" s="70"/>
      <c r="C11" s="71"/>
      <c r="D11" s="43"/>
      <c r="E11" s="43"/>
      <c r="F11" s="72"/>
      <c r="G11" s="73"/>
      <c r="H11" s="73"/>
      <c r="I11" s="74"/>
      <c r="J11" s="43"/>
      <c r="K11" s="43"/>
      <c r="L11" s="45"/>
      <c r="M11" s="43"/>
      <c r="N11" s="43"/>
      <c r="O11" s="45"/>
      <c r="P11" s="43"/>
      <c r="Q11" s="43"/>
      <c r="R11" s="47"/>
      <c r="S11" s="43"/>
      <c r="T11" s="43"/>
      <c r="U11" s="45"/>
      <c r="V11" s="43"/>
      <c r="W11" s="43"/>
      <c r="X11" s="45"/>
      <c r="Y11" s="43"/>
      <c r="Z11" s="43"/>
      <c r="AA11" s="48"/>
      <c r="AB11" s="48"/>
      <c r="AC11" s="414" t="s">
        <v>67</v>
      </c>
      <c r="AE11" s="69" t="s">
        <v>89</v>
      </c>
      <c r="AF11" s="83">
        <f>AA76</f>
        <v>39</v>
      </c>
      <c r="AG11" s="7"/>
      <c r="AH11" s="39" t="s">
        <v>90</v>
      </c>
      <c r="AI11" s="38">
        <f>SUM(R8:R84)</f>
        <v>30</v>
      </c>
    </row>
    <row r="12" spans="1:35" ht="13.5" customHeight="1" x14ac:dyDescent="0.25">
      <c r="A12" s="77" t="s">
        <v>91</v>
      </c>
      <c r="B12" s="50" t="s">
        <v>71</v>
      </c>
      <c r="C12" s="60">
        <v>2</v>
      </c>
      <c r="D12" s="61">
        <v>30</v>
      </c>
      <c r="E12" s="79" t="s">
        <v>73</v>
      </c>
      <c r="F12" s="63"/>
      <c r="G12" s="63"/>
      <c r="H12" s="63"/>
      <c r="I12" s="60"/>
      <c r="J12" s="269"/>
      <c r="K12" s="56"/>
      <c r="L12" s="51"/>
      <c r="M12" s="56"/>
      <c r="N12" s="56"/>
      <c r="O12" s="51"/>
      <c r="P12" s="56"/>
      <c r="Q12" s="56"/>
      <c r="R12" s="57"/>
      <c r="S12" s="56"/>
      <c r="T12" s="56"/>
      <c r="U12" s="51"/>
      <c r="V12" s="56"/>
      <c r="W12" s="56"/>
      <c r="X12" s="51"/>
      <c r="Y12" s="56"/>
      <c r="Z12" s="56"/>
      <c r="AA12" s="81">
        <v>2</v>
      </c>
      <c r="AB12" s="81">
        <v>30</v>
      </c>
      <c r="AC12" s="396"/>
      <c r="AD12" s="3"/>
      <c r="AE12" s="82" t="s">
        <v>93</v>
      </c>
      <c r="AF12" s="89">
        <f>AA87</f>
        <v>18</v>
      </c>
      <c r="AG12" s="7"/>
      <c r="AH12" s="39" t="s">
        <v>94</v>
      </c>
      <c r="AI12" s="38">
        <f>SUM(U8:U84)</f>
        <v>30</v>
      </c>
    </row>
    <row r="13" spans="1:35" ht="13.5" customHeight="1" x14ac:dyDescent="0.25">
      <c r="A13" s="77" t="s">
        <v>209</v>
      </c>
      <c r="B13" s="66"/>
      <c r="C13" s="51">
        <v>1</v>
      </c>
      <c r="D13" s="56">
        <v>30</v>
      </c>
      <c r="E13" s="56" t="s">
        <v>72</v>
      </c>
      <c r="F13" s="51">
        <v>1</v>
      </c>
      <c r="G13" s="63">
        <v>30</v>
      </c>
      <c r="H13" s="63" t="s">
        <v>72</v>
      </c>
      <c r="I13" s="51"/>
      <c r="J13" s="56"/>
      <c r="K13" s="80"/>
      <c r="L13" s="51"/>
      <c r="M13" s="56"/>
      <c r="N13" s="56"/>
      <c r="O13" s="51"/>
      <c r="P13" s="56"/>
      <c r="Q13" s="56"/>
      <c r="R13" s="57"/>
      <c r="S13" s="56"/>
      <c r="T13" s="56"/>
      <c r="U13" s="51"/>
      <c r="V13" s="56"/>
      <c r="W13" s="56"/>
      <c r="X13" s="51"/>
      <c r="Y13" s="56"/>
      <c r="Z13" s="56"/>
      <c r="AA13" s="81">
        <v>2</v>
      </c>
      <c r="AB13" s="81">
        <v>60</v>
      </c>
      <c r="AC13" s="396"/>
      <c r="AE13" s="5" t="s">
        <v>98</v>
      </c>
      <c r="AF13" s="273">
        <f>SUM(AF6:AF12)</f>
        <v>240</v>
      </c>
      <c r="AH13" s="69" t="s">
        <v>99</v>
      </c>
      <c r="AI13" s="89">
        <f>SUM(X8:X86)</f>
        <v>30</v>
      </c>
    </row>
    <row r="14" spans="1:35" ht="13.5" customHeight="1" x14ac:dyDescent="0.3">
      <c r="A14" s="77" t="s">
        <v>96</v>
      </c>
      <c r="B14" s="66" t="s">
        <v>71</v>
      </c>
      <c r="C14" s="63"/>
      <c r="D14" s="63"/>
      <c r="E14" s="287"/>
      <c r="F14" s="51"/>
      <c r="G14" s="56"/>
      <c r="H14" s="56"/>
      <c r="I14" s="87"/>
      <c r="J14" s="53"/>
      <c r="K14" s="56"/>
      <c r="L14" s="51">
        <v>2</v>
      </c>
      <c r="M14" s="56">
        <v>20</v>
      </c>
      <c r="N14" s="56" t="s">
        <v>72</v>
      </c>
      <c r="O14" s="51"/>
      <c r="P14" s="56"/>
      <c r="Q14" s="56"/>
      <c r="R14" s="57"/>
      <c r="S14" s="56"/>
      <c r="T14" s="56"/>
      <c r="U14" s="51"/>
      <c r="V14" s="56"/>
      <c r="W14" s="56"/>
      <c r="X14" s="51"/>
      <c r="Y14" s="56"/>
      <c r="Z14" s="56"/>
      <c r="AA14" s="58">
        <f t="shared" ref="AA14:AB14" si="1">L14</f>
        <v>2</v>
      </c>
      <c r="AB14" s="58">
        <f t="shared" si="1"/>
        <v>20</v>
      </c>
      <c r="AC14" s="396"/>
      <c r="AE14" s="98"/>
      <c r="AF14" s="95"/>
      <c r="AG14" s="95"/>
      <c r="AH14" s="94" t="s">
        <v>101</v>
      </c>
      <c r="AI14" s="5">
        <f>SUM(AI6:AI13)</f>
        <v>240</v>
      </c>
    </row>
    <row r="15" spans="1:35" ht="13.5" customHeight="1" x14ac:dyDescent="0.3">
      <c r="A15" s="40" t="s">
        <v>100</v>
      </c>
      <c r="B15" s="90"/>
      <c r="C15" s="45"/>
      <c r="D15" s="43"/>
      <c r="E15" s="91"/>
      <c r="F15" s="45"/>
      <c r="G15" s="43"/>
      <c r="H15" s="43"/>
      <c r="I15" s="92"/>
      <c r="J15" s="43"/>
      <c r="K15" s="43"/>
      <c r="L15" s="45"/>
      <c r="M15" s="43"/>
      <c r="N15" s="43"/>
      <c r="O15" s="45"/>
      <c r="P15" s="43"/>
      <c r="Q15" s="43"/>
      <c r="R15" s="47"/>
      <c r="S15" s="43"/>
      <c r="T15" s="43"/>
      <c r="U15" s="45"/>
      <c r="V15" s="43"/>
      <c r="W15" s="43"/>
      <c r="X15" s="45"/>
      <c r="Y15" s="43"/>
      <c r="Z15" s="43"/>
      <c r="AA15" s="48"/>
      <c r="AB15" s="48"/>
      <c r="AC15" s="396"/>
      <c r="AD15" s="3"/>
      <c r="AE15" s="98"/>
      <c r="AF15" s="95"/>
      <c r="AG15" s="95"/>
      <c r="AH15" s="95"/>
      <c r="AI15" s="95"/>
    </row>
    <row r="16" spans="1:35" ht="13.5" customHeight="1" x14ac:dyDescent="0.3">
      <c r="A16" s="49" t="s">
        <v>102</v>
      </c>
      <c r="B16" s="96" t="s">
        <v>71</v>
      </c>
      <c r="C16" s="60">
        <v>2</v>
      </c>
      <c r="D16" s="61">
        <v>20</v>
      </c>
      <c r="E16" s="61" t="s">
        <v>72</v>
      </c>
      <c r="F16" s="97"/>
      <c r="G16" s="53"/>
      <c r="H16" s="53"/>
      <c r="I16" s="51"/>
      <c r="J16" s="56"/>
      <c r="K16" s="56"/>
      <c r="L16" s="51"/>
      <c r="M16" s="56"/>
      <c r="N16" s="56"/>
      <c r="O16" s="51"/>
      <c r="P16" s="56"/>
      <c r="Q16" s="56"/>
      <c r="R16" s="57"/>
      <c r="S16" s="56"/>
      <c r="T16" s="56"/>
      <c r="U16" s="51"/>
      <c r="V16" s="56"/>
      <c r="W16" s="56"/>
      <c r="X16" s="51"/>
      <c r="Y16" s="56"/>
      <c r="Z16" s="56"/>
      <c r="AA16" s="81">
        <v>2</v>
      </c>
      <c r="AB16" s="81">
        <v>20</v>
      </c>
      <c r="AC16" s="396"/>
      <c r="AE16" s="95"/>
      <c r="AF16" s="95"/>
      <c r="AG16" s="95"/>
      <c r="AH16" s="95"/>
      <c r="AI16" s="95"/>
    </row>
    <row r="17" spans="1:35" ht="13.5" customHeight="1" x14ac:dyDescent="0.25">
      <c r="A17" s="49" t="s">
        <v>104</v>
      </c>
      <c r="B17" s="99" t="s">
        <v>71</v>
      </c>
      <c r="C17" s="63"/>
      <c r="D17" s="63"/>
      <c r="E17" s="63"/>
      <c r="F17" s="100">
        <v>3</v>
      </c>
      <c r="G17" s="56">
        <v>30</v>
      </c>
      <c r="H17" s="56" t="s">
        <v>73</v>
      </c>
      <c r="I17" s="51"/>
      <c r="J17" s="56"/>
      <c r="K17" s="56"/>
      <c r="L17" s="51"/>
      <c r="M17" s="56"/>
      <c r="N17" s="56"/>
      <c r="O17" s="51"/>
      <c r="P17" s="56"/>
      <c r="Q17" s="56"/>
      <c r="R17" s="57"/>
      <c r="S17" s="56"/>
      <c r="T17" s="56"/>
      <c r="U17" s="51"/>
      <c r="V17" s="56"/>
      <c r="W17" s="56"/>
      <c r="X17" s="51"/>
      <c r="Y17" s="56"/>
      <c r="Z17" s="56"/>
      <c r="AA17" s="81">
        <v>3</v>
      </c>
      <c r="AB17" s="81">
        <v>30</v>
      </c>
      <c r="AC17" s="396"/>
      <c r="AE17" s="415"/>
    </row>
    <row r="18" spans="1:35" ht="13.5" customHeight="1" x14ac:dyDescent="0.25">
      <c r="A18" s="49" t="s">
        <v>100</v>
      </c>
      <c r="B18" s="96" t="s">
        <v>71</v>
      </c>
      <c r="C18" s="97"/>
      <c r="D18" s="53"/>
      <c r="E18" s="53"/>
      <c r="F18" s="51"/>
      <c r="G18" s="56"/>
      <c r="H18" s="56"/>
      <c r="I18" s="51">
        <v>4</v>
      </c>
      <c r="J18" s="56">
        <v>40</v>
      </c>
      <c r="K18" s="56" t="s">
        <v>73</v>
      </c>
      <c r="L18" s="51"/>
      <c r="M18" s="56"/>
      <c r="N18" s="56"/>
      <c r="O18" s="51"/>
      <c r="P18" s="56"/>
      <c r="Q18" s="56"/>
      <c r="R18" s="57"/>
      <c r="S18" s="56"/>
      <c r="T18" s="56"/>
      <c r="U18" s="51"/>
      <c r="V18" s="56"/>
      <c r="W18" s="56"/>
      <c r="X18" s="51"/>
      <c r="Y18" s="56"/>
      <c r="Z18" s="56"/>
      <c r="AA18" s="81">
        <f t="shared" ref="AA18:AB18" si="2">I18</f>
        <v>4</v>
      </c>
      <c r="AB18" s="81">
        <f t="shared" si="2"/>
        <v>40</v>
      </c>
      <c r="AC18" s="396"/>
      <c r="AE18" s="394"/>
    </row>
    <row r="19" spans="1:35" ht="13.5" customHeight="1" x14ac:dyDescent="0.25">
      <c r="A19" s="59" t="s">
        <v>107</v>
      </c>
      <c r="B19" s="96" t="s">
        <v>71</v>
      </c>
      <c r="C19" s="51"/>
      <c r="D19" s="56"/>
      <c r="E19" s="102"/>
      <c r="F19" s="63"/>
      <c r="G19" s="63"/>
      <c r="H19" s="63"/>
      <c r="I19" s="63"/>
      <c r="J19" s="103"/>
      <c r="K19" s="63"/>
      <c r="L19" s="51">
        <v>3</v>
      </c>
      <c r="M19" s="56">
        <v>30</v>
      </c>
      <c r="N19" s="102" t="s">
        <v>72</v>
      </c>
      <c r="O19" s="51"/>
      <c r="P19" s="56"/>
      <c r="Q19" s="56"/>
      <c r="R19" s="57"/>
      <c r="S19" s="56"/>
      <c r="T19" s="56"/>
      <c r="U19" s="51"/>
      <c r="V19" s="56"/>
      <c r="W19" s="56"/>
      <c r="X19" s="51"/>
      <c r="Y19" s="56"/>
      <c r="Z19" s="56"/>
      <c r="AA19" s="81">
        <v>3</v>
      </c>
      <c r="AB19" s="335">
        <v>30</v>
      </c>
      <c r="AC19" s="398"/>
      <c r="AE19" s="289"/>
      <c r="AF19" s="289"/>
      <c r="AG19" s="7"/>
      <c r="AH19" s="289"/>
      <c r="AI19" s="289"/>
    </row>
    <row r="20" spans="1:35" ht="13.5" customHeight="1" x14ac:dyDescent="0.3"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 t="s">
        <v>101</v>
      </c>
      <c r="Z20" s="105"/>
      <c r="AA20" s="336">
        <f t="shared" ref="AA20:AB20" si="3">SUM(AA8:AA19)</f>
        <v>30</v>
      </c>
      <c r="AB20" s="106">
        <f t="shared" si="3"/>
        <v>360</v>
      </c>
      <c r="AE20" s="7"/>
      <c r="AF20" s="101"/>
      <c r="AG20" s="7"/>
      <c r="AH20" s="7"/>
      <c r="AI20" s="101"/>
    </row>
    <row r="21" spans="1:35" ht="13.5" customHeight="1" x14ac:dyDescent="0.25">
      <c r="AE21" s="3"/>
      <c r="AF21" s="101"/>
      <c r="AG21" s="7"/>
      <c r="AI21" s="290"/>
    </row>
    <row r="22" spans="1:35" ht="13.5" customHeight="1" x14ac:dyDescent="0.3">
      <c r="A22" s="8" t="s">
        <v>109</v>
      </c>
      <c r="B22" s="9" t="s">
        <v>34</v>
      </c>
      <c r="C22" s="10" t="s">
        <v>35</v>
      </c>
      <c r="D22" s="10" t="s">
        <v>36</v>
      </c>
      <c r="E22" s="107" t="s">
        <v>37</v>
      </c>
      <c r="F22" s="108" t="s">
        <v>38</v>
      </c>
      <c r="G22" s="108" t="s">
        <v>39</v>
      </c>
      <c r="H22" s="109" t="s">
        <v>40</v>
      </c>
      <c r="I22" s="110" t="s">
        <v>41</v>
      </c>
      <c r="J22" s="110" t="s">
        <v>42</v>
      </c>
      <c r="K22" s="18" t="s">
        <v>43</v>
      </c>
      <c r="L22" s="19" t="s">
        <v>44</v>
      </c>
      <c r="M22" s="20" t="s">
        <v>45</v>
      </c>
      <c r="N22" s="21" t="s">
        <v>46</v>
      </c>
      <c r="O22" s="22" t="s">
        <v>47</v>
      </c>
      <c r="P22" s="22" t="s">
        <v>48</v>
      </c>
      <c r="Q22" s="24" t="s">
        <v>49</v>
      </c>
      <c r="R22" s="25" t="s">
        <v>50</v>
      </c>
      <c r="S22" s="111" t="s">
        <v>51</v>
      </c>
      <c r="T22" s="27" t="s">
        <v>52</v>
      </c>
      <c r="U22" s="28" t="s">
        <v>53</v>
      </c>
      <c r="V22" s="28" t="s">
        <v>54</v>
      </c>
      <c r="W22" s="30" t="s">
        <v>55</v>
      </c>
      <c r="X22" s="31" t="s">
        <v>56</v>
      </c>
      <c r="Y22" s="32" t="s">
        <v>57</v>
      </c>
      <c r="Z22" s="33" t="s">
        <v>58</v>
      </c>
      <c r="AA22" s="34" t="s">
        <v>59</v>
      </c>
      <c r="AB22" s="34" t="s">
        <v>60</v>
      </c>
      <c r="AC22" s="35" t="s">
        <v>474</v>
      </c>
      <c r="AE22" s="7"/>
      <c r="AF22" s="101"/>
      <c r="AG22" s="7"/>
      <c r="AH22" s="7"/>
      <c r="AI22" s="101"/>
    </row>
    <row r="23" spans="1:35" ht="13.5" customHeight="1" x14ac:dyDescent="0.3">
      <c r="A23" s="97" t="s">
        <v>110</v>
      </c>
      <c r="B23" s="113" t="s">
        <v>71</v>
      </c>
      <c r="C23" s="114">
        <v>6</v>
      </c>
      <c r="D23" s="115">
        <v>60</v>
      </c>
      <c r="E23" s="115" t="s">
        <v>73</v>
      </c>
      <c r="F23" s="116">
        <v>6</v>
      </c>
      <c r="G23" s="115">
        <v>60</v>
      </c>
      <c r="H23" s="115" t="s">
        <v>73</v>
      </c>
      <c r="I23" s="116"/>
      <c r="J23" s="115"/>
      <c r="K23" s="115"/>
      <c r="L23" s="116"/>
      <c r="M23" s="115"/>
      <c r="N23" s="115"/>
      <c r="O23" s="116"/>
      <c r="P23" s="115"/>
      <c r="Q23" s="115"/>
      <c r="R23" s="116"/>
      <c r="S23" s="115"/>
      <c r="T23" s="115"/>
      <c r="U23" s="116"/>
      <c r="V23" s="115"/>
      <c r="W23" s="115"/>
      <c r="X23" s="116"/>
      <c r="Y23" s="115"/>
      <c r="Z23" s="115"/>
      <c r="AA23" s="117">
        <f t="shared" ref="AA23:AB23" si="4">SUM(C23,F23,I23,L23,O23,R23,U23,X23)</f>
        <v>12</v>
      </c>
      <c r="AB23" s="117">
        <f t="shared" si="4"/>
        <v>120</v>
      </c>
      <c r="AC23" s="399" t="s">
        <v>85</v>
      </c>
      <c r="AE23" s="7"/>
      <c r="AF23" s="101"/>
      <c r="AG23" s="7"/>
      <c r="AH23" s="7"/>
      <c r="AI23" s="101"/>
    </row>
    <row r="24" spans="1:35" ht="13.5" customHeight="1" x14ac:dyDescent="0.3">
      <c r="A24" s="120" t="s">
        <v>112</v>
      </c>
      <c r="B24" s="113" t="s">
        <v>71</v>
      </c>
      <c r="C24" s="114"/>
      <c r="D24" s="115"/>
      <c r="E24" s="115"/>
      <c r="F24" s="116"/>
      <c r="G24" s="115"/>
      <c r="H24" s="115"/>
      <c r="I24" s="116"/>
      <c r="J24" s="115"/>
      <c r="K24" s="115"/>
      <c r="L24" s="116"/>
      <c r="M24" s="115"/>
      <c r="N24" s="115"/>
      <c r="O24" s="116">
        <v>3</v>
      </c>
      <c r="P24" s="115">
        <v>20</v>
      </c>
      <c r="Q24" s="115" t="s">
        <v>72</v>
      </c>
      <c r="R24" s="116"/>
      <c r="S24" s="115"/>
      <c r="T24" s="115"/>
      <c r="U24" s="116"/>
      <c r="V24" s="115"/>
      <c r="W24" s="115"/>
      <c r="X24" s="116"/>
      <c r="Y24" s="115"/>
      <c r="Z24" s="115"/>
      <c r="AA24" s="117">
        <f t="shared" ref="AA24:AB24" si="5">SUM(C24,F24,I24,L24,O24,R24,U24,X24)</f>
        <v>3</v>
      </c>
      <c r="AB24" s="117">
        <f t="shared" si="5"/>
        <v>20</v>
      </c>
      <c r="AC24" s="400"/>
      <c r="AE24" s="7"/>
      <c r="AF24" s="291"/>
      <c r="AG24" s="7"/>
      <c r="AH24" s="3"/>
      <c r="AI24" s="101"/>
    </row>
    <row r="25" spans="1:35" ht="13.5" customHeight="1" x14ac:dyDescent="0.3">
      <c r="A25" s="49" t="s">
        <v>114</v>
      </c>
      <c r="B25" s="122" t="s">
        <v>115</v>
      </c>
      <c r="C25" s="123"/>
      <c r="D25" s="124"/>
      <c r="E25" s="124"/>
      <c r="F25" s="123"/>
      <c r="G25" s="124"/>
      <c r="H25" s="115"/>
      <c r="I25" s="125">
        <v>3</v>
      </c>
      <c r="J25" s="126">
        <v>26</v>
      </c>
      <c r="K25" s="126" t="s">
        <v>73</v>
      </c>
      <c r="L25" s="125"/>
      <c r="M25" s="126"/>
      <c r="N25" s="126"/>
      <c r="O25" s="116"/>
      <c r="P25" s="115"/>
      <c r="Q25" s="115"/>
      <c r="R25" s="116"/>
      <c r="S25" s="115"/>
      <c r="T25" s="115"/>
      <c r="U25" s="116"/>
      <c r="V25" s="115"/>
      <c r="W25" s="115"/>
      <c r="X25" s="116"/>
      <c r="Y25" s="115"/>
      <c r="Z25" s="115"/>
      <c r="AA25" s="117">
        <f t="shared" ref="AA25:AB25" si="6">SUM(C25,F25,I25,L25,O25,R25,U25,X25)</f>
        <v>3</v>
      </c>
      <c r="AB25" s="117">
        <f t="shared" si="6"/>
        <v>26</v>
      </c>
      <c r="AC25" s="400"/>
      <c r="AE25" s="3"/>
      <c r="AF25" s="292"/>
      <c r="AG25" s="7"/>
      <c r="AH25" s="7"/>
      <c r="AI25" s="101"/>
    </row>
    <row r="26" spans="1:35" ht="13.5" customHeight="1" x14ac:dyDescent="0.3">
      <c r="A26" s="127" t="s">
        <v>182</v>
      </c>
      <c r="B26" s="122" t="s">
        <v>118</v>
      </c>
      <c r="C26" s="123"/>
      <c r="D26" s="124"/>
      <c r="E26" s="124"/>
      <c r="F26" s="123"/>
      <c r="G26" s="124"/>
      <c r="H26" s="115"/>
      <c r="I26" s="125"/>
      <c r="J26" s="126"/>
      <c r="K26" s="126"/>
      <c r="L26" s="125"/>
      <c r="M26" s="126"/>
      <c r="N26" s="126"/>
      <c r="O26" s="116"/>
      <c r="P26" s="115"/>
      <c r="Q26" s="115"/>
      <c r="R26" s="114">
        <v>3</v>
      </c>
      <c r="S26" s="115">
        <v>16</v>
      </c>
      <c r="T26" s="115" t="s">
        <v>73</v>
      </c>
      <c r="U26" s="116"/>
      <c r="V26" s="115"/>
      <c r="W26" s="115"/>
      <c r="X26" s="116"/>
      <c r="Y26" s="115"/>
      <c r="Z26" s="115"/>
      <c r="AA26" s="117">
        <f t="shared" ref="AA26:AB26" si="7">SUM(C26,F26,I26,L26,O26,R26,U26,X26)</f>
        <v>3</v>
      </c>
      <c r="AB26" s="117">
        <f t="shared" si="7"/>
        <v>16</v>
      </c>
      <c r="AC26" s="401"/>
      <c r="AE26" s="293"/>
      <c r="AF26" s="290"/>
      <c r="AG26" s="7"/>
      <c r="AH26" s="7"/>
      <c r="AI26" s="101"/>
    </row>
    <row r="27" spans="1:35" ht="13.5" customHeight="1" x14ac:dyDescent="0.3">
      <c r="M27" s="104"/>
      <c r="N27" s="104"/>
      <c r="O27" s="129"/>
      <c r="P27" s="104"/>
      <c r="Q27" s="104"/>
      <c r="R27" s="129"/>
      <c r="S27" s="104"/>
      <c r="T27" s="104"/>
      <c r="U27" s="129"/>
      <c r="V27" s="104"/>
      <c r="W27" s="104"/>
      <c r="X27" s="129"/>
      <c r="Y27" s="130" t="s">
        <v>101</v>
      </c>
      <c r="Z27" s="130"/>
      <c r="AA27" s="131">
        <f t="shared" ref="AA27:AB27" si="8">SUM(AA23:AA26)</f>
        <v>21</v>
      </c>
      <c r="AB27" s="131">
        <f t="shared" si="8"/>
        <v>182</v>
      </c>
      <c r="AC27" s="104"/>
      <c r="AE27" s="289"/>
      <c r="AF27" s="2"/>
      <c r="AH27" s="3"/>
      <c r="AI27" s="290"/>
    </row>
    <row r="28" spans="1:35" ht="13.5" customHeight="1" x14ac:dyDescent="0.3">
      <c r="M28" s="156"/>
      <c r="N28" s="156"/>
      <c r="Y28" s="160"/>
      <c r="Z28" s="160"/>
      <c r="AA28" s="161"/>
      <c r="AB28" s="161"/>
      <c r="AE28" s="98"/>
      <c r="AF28" s="95"/>
      <c r="AG28" s="95"/>
      <c r="AH28" s="294"/>
      <c r="AI28" s="289"/>
    </row>
    <row r="29" spans="1:35" ht="13.5" customHeight="1" x14ac:dyDescent="0.25"/>
    <row r="30" spans="1:35" ht="13.5" customHeight="1" x14ac:dyDescent="0.25"/>
    <row r="31" spans="1:35" ht="13.5" customHeight="1" x14ac:dyDescent="0.3">
      <c r="A31" s="8" t="s">
        <v>217</v>
      </c>
      <c r="B31" s="9" t="s">
        <v>34</v>
      </c>
      <c r="C31" s="10" t="s">
        <v>35</v>
      </c>
      <c r="D31" s="10" t="s">
        <v>36</v>
      </c>
      <c r="E31" s="107" t="s">
        <v>37</v>
      </c>
      <c r="F31" s="108" t="s">
        <v>38</v>
      </c>
      <c r="G31" s="108" t="s">
        <v>39</v>
      </c>
      <c r="H31" s="109" t="s">
        <v>40</v>
      </c>
      <c r="I31" s="110" t="s">
        <v>41</v>
      </c>
      <c r="J31" s="110" t="s">
        <v>42</v>
      </c>
      <c r="K31" s="18" t="s">
        <v>43</v>
      </c>
      <c r="L31" s="19" t="s">
        <v>44</v>
      </c>
      <c r="M31" s="20" t="s">
        <v>45</v>
      </c>
      <c r="N31" s="21" t="s">
        <v>46</v>
      </c>
      <c r="O31" s="22" t="s">
        <v>47</v>
      </c>
      <c r="P31" s="22" t="s">
        <v>48</v>
      </c>
      <c r="Q31" s="24" t="s">
        <v>49</v>
      </c>
      <c r="R31" s="25" t="s">
        <v>50</v>
      </c>
      <c r="S31" s="111" t="s">
        <v>51</v>
      </c>
      <c r="T31" s="27" t="s">
        <v>52</v>
      </c>
      <c r="U31" s="28" t="s">
        <v>53</v>
      </c>
      <c r="V31" s="28" t="s">
        <v>54</v>
      </c>
      <c r="W31" s="30" t="s">
        <v>55</v>
      </c>
      <c r="X31" s="31" t="s">
        <v>56</v>
      </c>
      <c r="Y31" s="32" t="s">
        <v>57</v>
      </c>
      <c r="Z31" s="33" t="s">
        <v>58</v>
      </c>
      <c r="AA31" s="34" t="s">
        <v>59</v>
      </c>
      <c r="AB31" s="34" t="s">
        <v>60</v>
      </c>
      <c r="AC31" s="35" t="s">
        <v>474</v>
      </c>
    </row>
    <row r="32" spans="1:35" ht="20.25" customHeight="1" x14ac:dyDescent="0.3">
      <c r="A32" s="390" t="s">
        <v>341</v>
      </c>
      <c r="B32" s="392"/>
      <c r="C32" s="325"/>
      <c r="D32" s="325"/>
      <c r="E32" s="326"/>
      <c r="F32" s="325"/>
      <c r="G32" s="325"/>
      <c r="H32" s="326"/>
      <c r="I32" s="325"/>
      <c r="J32" s="325"/>
      <c r="K32" s="326"/>
      <c r="L32" s="325"/>
      <c r="M32" s="327"/>
      <c r="N32" s="326"/>
      <c r="O32" s="325"/>
      <c r="P32" s="325"/>
      <c r="Q32" s="216"/>
      <c r="R32" s="328"/>
      <c r="S32" s="325"/>
      <c r="T32" s="216"/>
      <c r="U32" s="325"/>
      <c r="V32" s="325"/>
      <c r="W32" s="216"/>
      <c r="X32" s="325"/>
      <c r="Y32" s="327"/>
      <c r="Z32" s="216"/>
      <c r="AA32" s="329"/>
      <c r="AB32" s="140"/>
      <c r="AC32" s="35"/>
    </row>
    <row r="33" spans="1:29" ht="21" customHeight="1" x14ac:dyDescent="0.3">
      <c r="A33" s="51" t="s">
        <v>122</v>
      </c>
      <c r="B33" s="141" t="s">
        <v>71</v>
      </c>
      <c r="C33" s="123"/>
      <c r="D33" s="124"/>
      <c r="E33" s="124"/>
      <c r="F33" s="123"/>
      <c r="G33" s="124"/>
      <c r="H33" s="124"/>
      <c r="I33" s="123"/>
      <c r="J33" s="124"/>
      <c r="K33" s="124"/>
      <c r="L33" s="123"/>
      <c r="M33" s="124"/>
      <c r="N33" s="124"/>
      <c r="O33" s="123">
        <v>2</v>
      </c>
      <c r="P33" s="124">
        <v>20</v>
      </c>
      <c r="Q33" s="124" t="s">
        <v>72</v>
      </c>
      <c r="R33" s="142"/>
      <c r="S33" s="124"/>
      <c r="T33" s="124"/>
      <c r="U33" s="123"/>
      <c r="V33" s="124"/>
      <c r="W33" s="124"/>
      <c r="X33" s="123"/>
      <c r="Y33" s="124"/>
      <c r="Z33" s="124"/>
      <c r="AA33" s="34">
        <f t="shared" ref="AA33:AB33" si="9">SUM(C33,F33,I33,L33,O33,R33,U33,X33)</f>
        <v>2</v>
      </c>
      <c r="AB33" s="34">
        <f t="shared" si="9"/>
        <v>20</v>
      </c>
      <c r="AC33" s="69" t="s">
        <v>85</v>
      </c>
    </row>
    <row r="34" spans="1:29" ht="13.5" customHeight="1" x14ac:dyDescent="0.3">
      <c r="A34" s="127" t="s">
        <v>342</v>
      </c>
      <c r="B34" s="141" t="s">
        <v>71</v>
      </c>
      <c r="C34" s="123"/>
      <c r="D34" s="124"/>
      <c r="E34" s="124"/>
      <c r="F34" s="123"/>
      <c r="G34" s="124"/>
      <c r="H34" s="124"/>
      <c r="I34" s="123"/>
      <c r="J34" s="124"/>
      <c r="K34" s="124"/>
      <c r="L34" s="123">
        <v>3</v>
      </c>
      <c r="M34" s="124">
        <v>20</v>
      </c>
      <c r="N34" s="124" t="s">
        <v>73</v>
      </c>
      <c r="O34" s="123">
        <v>3</v>
      </c>
      <c r="P34" s="124">
        <v>20</v>
      </c>
      <c r="Q34" s="124" t="s">
        <v>72</v>
      </c>
      <c r="R34" s="123">
        <v>3</v>
      </c>
      <c r="S34" s="124">
        <v>20</v>
      </c>
      <c r="T34" s="124" t="s">
        <v>73</v>
      </c>
      <c r="U34" s="123"/>
      <c r="V34" s="124"/>
      <c r="W34" s="124"/>
      <c r="X34" s="123"/>
      <c r="Y34" s="124"/>
      <c r="Z34" s="124"/>
      <c r="AA34" s="143">
        <v>9</v>
      </c>
      <c r="AB34" s="143">
        <v>60</v>
      </c>
      <c r="AC34" s="404" t="s">
        <v>480</v>
      </c>
    </row>
    <row r="35" spans="1:29" ht="13.5" customHeight="1" x14ac:dyDescent="0.3">
      <c r="A35" s="127" t="s">
        <v>343</v>
      </c>
      <c r="B35" s="141" t="s">
        <v>71</v>
      </c>
      <c r="C35" s="123"/>
      <c r="D35" s="124"/>
      <c r="E35" s="124"/>
      <c r="F35" s="123"/>
      <c r="G35" s="124"/>
      <c r="H35" s="124"/>
      <c r="I35" s="123"/>
      <c r="J35" s="124"/>
      <c r="K35" s="124"/>
      <c r="L35" s="123">
        <v>3</v>
      </c>
      <c r="M35" s="124">
        <v>10</v>
      </c>
      <c r="N35" s="124" t="s">
        <v>72</v>
      </c>
      <c r="O35" s="123">
        <v>3</v>
      </c>
      <c r="P35" s="124">
        <v>10</v>
      </c>
      <c r="Q35" s="124" t="s">
        <v>73</v>
      </c>
      <c r="R35" s="123"/>
      <c r="S35" s="124"/>
      <c r="T35" s="124"/>
      <c r="U35" s="123"/>
      <c r="V35" s="124"/>
      <c r="W35" s="124"/>
      <c r="X35" s="123"/>
      <c r="Y35" s="124"/>
      <c r="Z35" s="124"/>
      <c r="AA35" s="143">
        <f t="shared" ref="AA35:AB35" si="10">SUM(C35,F35,I35,L35,O35,R35,U35,X35)</f>
        <v>6</v>
      </c>
      <c r="AB35" s="143">
        <f t="shared" si="10"/>
        <v>20</v>
      </c>
      <c r="AC35" s="396"/>
    </row>
    <row r="36" spans="1:29" ht="13.5" customHeight="1" x14ac:dyDescent="0.3">
      <c r="A36" s="127" t="s">
        <v>344</v>
      </c>
      <c r="B36" s="141" t="s">
        <v>71</v>
      </c>
      <c r="C36" s="123"/>
      <c r="D36" s="124"/>
      <c r="E36" s="124"/>
      <c r="F36" s="123"/>
      <c r="G36" s="124"/>
      <c r="H36" s="124"/>
      <c r="I36" s="123"/>
      <c r="J36" s="124"/>
      <c r="K36" s="124"/>
      <c r="L36" s="123"/>
      <c r="M36" s="124"/>
      <c r="N36" s="124"/>
      <c r="O36" s="123"/>
      <c r="P36" s="124"/>
      <c r="Q36" s="124"/>
      <c r="R36" s="123">
        <v>3</v>
      </c>
      <c r="S36" s="124">
        <v>10</v>
      </c>
      <c r="T36" s="124" t="s">
        <v>72</v>
      </c>
      <c r="U36" s="123">
        <v>4</v>
      </c>
      <c r="V36" s="124">
        <v>10</v>
      </c>
      <c r="W36" s="124" t="s">
        <v>73</v>
      </c>
      <c r="X36" s="123">
        <v>4</v>
      </c>
      <c r="Y36" s="124">
        <v>10</v>
      </c>
      <c r="Z36" s="124" t="s">
        <v>73</v>
      </c>
      <c r="AA36" s="143">
        <f t="shared" ref="AA36:AB36" si="11">SUM(C36,F36,I36,L36,O36,R36,U36,X36)</f>
        <v>11</v>
      </c>
      <c r="AB36" s="143">
        <f t="shared" si="11"/>
        <v>30</v>
      </c>
      <c r="AC36" s="396"/>
    </row>
    <row r="37" spans="1:29" ht="13.5" customHeight="1" x14ac:dyDescent="0.3">
      <c r="A37" s="127" t="s">
        <v>345</v>
      </c>
      <c r="B37" s="141" t="s">
        <v>71</v>
      </c>
      <c r="C37" s="123"/>
      <c r="D37" s="124"/>
      <c r="E37" s="124"/>
      <c r="F37" s="123"/>
      <c r="G37" s="124"/>
      <c r="H37" s="124"/>
      <c r="I37" s="123"/>
      <c r="J37" s="124"/>
      <c r="K37" s="124"/>
      <c r="L37" s="123"/>
      <c r="M37" s="124"/>
      <c r="N37" s="124"/>
      <c r="O37" s="123"/>
      <c r="P37" s="124"/>
      <c r="Q37" s="124"/>
      <c r="R37" s="142"/>
      <c r="S37" s="124"/>
      <c r="T37" s="124"/>
      <c r="U37" s="123">
        <v>5</v>
      </c>
      <c r="V37" s="124">
        <v>10</v>
      </c>
      <c r="W37" s="124" t="s">
        <v>73</v>
      </c>
      <c r="X37" s="123"/>
      <c r="Y37" s="124"/>
      <c r="Z37" s="124"/>
      <c r="AA37" s="143">
        <f t="shared" ref="AA37:AB37" si="12">SUM(C37,F37,I37,L37,O37,R37,U37,X37)</f>
        <v>5</v>
      </c>
      <c r="AB37" s="143">
        <f t="shared" si="12"/>
        <v>10</v>
      </c>
      <c r="AC37" s="398"/>
    </row>
    <row r="38" spans="1:29" ht="13.5" customHeight="1" x14ac:dyDescent="0.3">
      <c r="M38" s="156"/>
      <c r="N38" s="156"/>
      <c r="Y38" s="105" t="s">
        <v>101</v>
      </c>
      <c r="Z38" s="105"/>
      <c r="AA38" s="157">
        <f t="shared" ref="AA38:AB38" si="13">SUM(AA33:AA37)</f>
        <v>33</v>
      </c>
      <c r="AB38" s="157">
        <f t="shared" si="13"/>
        <v>140</v>
      </c>
    </row>
    <row r="39" spans="1:29" ht="13.5" customHeight="1" x14ac:dyDescent="0.3">
      <c r="M39" s="104"/>
      <c r="N39" s="104"/>
      <c r="O39" s="129"/>
      <c r="P39" s="104"/>
      <c r="Q39" s="104"/>
      <c r="R39" s="129"/>
      <c r="S39" s="104"/>
      <c r="T39" s="104"/>
      <c r="U39" s="129"/>
      <c r="V39" s="104"/>
      <c r="W39" s="104"/>
      <c r="X39" s="129"/>
      <c r="Y39" s="160"/>
      <c r="Z39" s="160"/>
      <c r="AA39" s="161"/>
      <c r="AB39" s="161"/>
    </row>
    <row r="40" spans="1:29" ht="13.5" customHeight="1" x14ac:dyDescent="0.3">
      <c r="M40" s="104"/>
      <c r="N40" s="104"/>
      <c r="O40" s="129"/>
      <c r="P40" s="104"/>
      <c r="Q40" s="104"/>
      <c r="R40" s="129"/>
      <c r="S40" s="104"/>
      <c r="T40" s="104"/>
      <c r="U40" s="129"/>
      <c r="V40" s="104"/>
      <c r="W40" s="104"/>
      <c r="X40" s="129"/>
      <c r="Y40" s="160"/>
      <c r="Z40" s="160"/>
      <c r="AA40" s="161"/>
      <c r="AB40" s="161"/>
    </row>
    <row r="41" spans="1:29" ht="13.5" customHeight="1" x14ac:dyDescent="0.3">
      <c r="M41" s="104"/>
      <c r="N41" s="104"/>
      <c r="O41" s="129"/>
      <c r="P41" s="104"/>
      <c r="Q41" s="104"/>
      <c r="R41" s="129"/>
      <c r="S41" s="104"/>
      <c r="T41" s="104"/>
      <c r="U41" s="129"/>
      <c r="V41" s="104"/>
      <c r="W41" s="104"/>
      <c r="X41" s="129"/>
      <c r="Y41" s="160"/>
      <c r="Z41" s="160"/>
      <c r="AA41" s="161"/>
      <c r="AB41" s="161"/>
    </row>
    <row r="42" spans="1:29" ht="75.75" customHeight="1" x14ac:dyDescent="0.3">
      <c r="A42" s="173" t="s">
        <v>142</v>
      </c>
      <c r="B42" s="9" t="s">
        <v>34</v>
      </c>
      <c r="C42" s="10" t="s">
        <v>35</v>
      </c>
      <c r="D42" s="134" t="s">
        <v>36</v>
      </c>
      <c r="E42" s="107" t="s">
        <v>37</v>
      </c>
      <c r="F42" s="108" t="s">
        <v>38</v>
      </c>
      <c r="G42" s="135" t="s">
        <v>39</v>
      </c>
      <c r="H42" s="109" t="s">
        <v>40</v>
      </c>
      <c r="I42" s="110" t="s">
        <v>41</v>
      </c>
      <c r="J42" s="17" t="s">
        <v>42</v>
      </c>
      <c r="K42" s="18" t="s">
        <v>43</v>
      </c>
      <c r="L42" s="19" t="s">
        <v>44</v>
      </c>
      <c r="M42" s="20" t="s">
        <v>45</v>
      </c>
      <c r="N42" s="21" t="s">
        <v>46</v>
      </c>
      <c r="O42" s="22" t="s">
        <v>47</v>
      </c>
      <c r="P42" s="23" t="s">
        <v>48</v>
      </c>
      <c r="Q42" s="24" t="s">
        <v>49</v>
      </c>
      <c r="R42" s="25" t="s">
        <v>50</v>
      </c>
      <c r="S42" s="26" t="s">
        <v>51</v>
      </c>
      <c r="T42" s="27" t="s">
        <v>52</v>
      </c>
      <c r="U42" s="28" t="s">
        <v>53</v>
      </c>
      <c r="V42" s="29" t="s">
        <v>54</v>
      </c>
      <c r="W42" s="30" t="s">
        <v>55</v>
      </c>
      <c r="X42" s="31" t="s">
        <v>56</v>
      </c>
      <c r="Y42" s="32" t="s">
        <v>57</v>
      </c>
      <c r="Z42" s="33" t="s">
        <v>58</v>
      </c>
      <c r="AA42" s="34" t="s">
        <v>59</v>
      </c>
      <c r="AB42" s="34" t="s">
        <v>60</v>
      </c>
      <c r="AC42" s="35" t="s">
        <v>474</v>
      </c>
    </row>
    <row r="43" spans="1:29" ht="13.5" customHeight="1" x14ac:dyDescent="0.3">
      <c r="A43" s="174" t="s">
        <v>143</v>
      </c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404" t="s">
        <v>144</v>
      </c>
    </row>
    <row r="44" spans="1:29" ht="13.5" customHeight="1" x14ac:dyDescent="0.3">
      <c r="A44" s="123" t="s">
        <v>145</v>
      </c>
      <c r="B44" s="141" t="s">
        <v>71</v>
      </c>
      <c r="C44" s="123">
        <v>2</v>
      </c>
      <c r="D44" s="124">
        <v>20</v>
      </c>
      <c r="E44" s="124" t="s">
        <v>72</v>
      </c>
      <c r="F44" s="123">
        <v>2</v>
      </c>
      <c r="G44" s="124">
        <v>20</v>
      </c>
      <c r="H44" s="124" t="s">
        <v>72</v>
      </c>
      <c r="I44" s="123">
        <v>2</v>
      </c>
      <c r="J44" s="124">
        <v>20</v>
      </c>
      <c r="K44" s="124" t="s">
        <v>72</v>
      </c>
      <c r="L44" s="123">
        <v>2</v>
      </c>
      <c r="M44" s="124">
        <v>20</v>
      </c>
      <c r="N44" s="124" t="s">
        <v>73</v>
      </c>
      <c r="O44" s="123">
        <v>2</v>
      </c>
      <c r="P44" s="124">
        <v>20</v>
      </c>
      <c r="Q44" s="124" t="s">
        <v>73</v>
      </c>
      <c r="R44" s="142"/>
      <c r="S44" s="124"/>
      <c r="T44" s="124"/>
      <c r="U44" s="123"/>
      <c r="V44" s="124"/>
      <c r="W44" s="124"/>
      <c r="X44" s="123"/>
      <c r="Y44" s="124"/>
      <c r="Z44" s="124"/>
      <c r="AA44" s="34">
        <f t="shared" ref="AA44:AB44" si="14">SUM(C44,F44,I44,L44,O44,R44,U44,X44)</f>
        <v>10</v>
      </c>
      <c r="AB44" s="34">
        <f t="shared" si="14"/>
        <v>100</v>
      </c>
      <c r="AC44" s="396"/>
    </row>
    <row r="45" spans="1:29" ht="13.5" customHeight="1" x14ac:dyDescent="0.3">
      <c r="A45" s="127" t="s">
        <v>146</v>
      </c>
      <c r="B45" s="141" t="s">
        <v>71</v>
      </c>
      <c r="C45" s="123">
        <v>1</v>
      </c>
      <c r="D45" s="124">
        <v>10</v>
      </c>
      <c r="E45" s="380" t="s">
        <v>72</v>
      </c>
      <c r="F45" s="123">
        <v>1</v>
      </c>
      <c r="G45" s="124">
        <v>10</v>
      </c>
      <c r="H45" s="380" t="s">
        <v>72</v>
      </c>
      <c r="I45" s="123">
        <v>2</v>
      </c>
      <c r="J45" s="124">
        <v>20</v>
      </c>
      <c r="K45" s="380" t="s">
        <v>72</v>
      </c>
      <c r="L45" s="123">
        <v>2</v>
      </c>
      <c r="M45" s="124">
        <v>20</v>
      </c>
      <c r="N45" s="380" t="s">
        <v>72</v>
      </c>
      <c r="O45" s="123">
        <v>2</v>
      </c>
      <c r="P45" s="124">
        <v>20</v>
      </c>
      <c r="Q45" s="380" t="s">
        <v>72</v>
      </c>
      <c r="R45" s="142">
        <v>2</v>
      </c>
      <c r="S45" s="124">
        <v>20</v>
      </c>
      <c r="T45" s="124" t="s">
        <v>73</v>
      </c>
      <c r="U45" s="123"/>
      <c r="V45" s="124"/>
      <c r="W45" s="124"/>
      <c r="X45" s="123"/>
      <c r="Y45" s="124"/>
      <c r="Z45" s="124"/>
      <c r="AA45" s="34">
        <f t="shared" ref="AA45:AB45" si="15">SUM(C45,F45,I45,L45,O45,R45,U45,X45)</f>
        <v>10</v>
      </c>
      <c r="AB45" s="34">
        <f t="shared" si="15"/>
        <v>100</v>
      </c>
      <c r="AC45" s="396"/>
    </row>
    <row r="46" spans="1:29" ht="13.5" customHeight="1" x14ac:dyDescent="0.3">
      <c r="A46" s="127" t="s">
        <v>147</v>
      </c>
      <c r="B46" s="141" t="s">
        <v>71</v>
      </c>
      <c r="C46" s="123">
        <v>3</v>
      </c>
      <c r="D46" s="124">
        <v>30</v>
      </c>
      <c r="E46" s="124" t="s">
        <v>73</v>
      </c>
      <c r="F46" s="123"/>
      <c r="G46" s="124"/>
      <c r="H46" s="124"/>
      <c r="I46" s="123"/>
      <c r="J46" s="124"/>
      <c r="K46" s="124"/>
      <c r="L46" s="123"/>
      <c r="M46" s="124"/>
      <c r="N46" s="124"/>
      <c r="O46" s="123"/>
      <c r="P46" s="124"/>
      <c r="Q46" s="124"/>
      <c r="R46" s="123"/>
      <c r="S46" s="124"/>
      <c r="T46" s="124"/>
      <c r="U46" s="123"/>
      <c r="V46" s="124"/>
      <c r="W46" s="124"/>
      <c r="X46" s="123"/>
      <c r="Y46" s="124"/>
      <c r="Z46" s="124"/>
      <c r="AA46" s="34">
        <f t="shared" ref="AA46:AB46" si="16">SUM(C46,F46,I46,L46,O46,R46,U46,X46)</f>
        <v>3</v>
      </c>
      <c r="AB46" s="34">
        <f t="shared" si="16"/>
        <v>30</v>
      </c>
      <c r="AC46" s="396"/>
    </row>
    <row r="47" spans="1:29" ht="13.5" customHeight="1" x14ac:dyDescent="0.3">
      <c r="A47" s="127" t="s">
        <v>148</v>
      </c>
      <c r="B47" s="141" t="s">
        <v>71</v>
      </c>
      <c r="C47" s="123"/>
      <c r="D47" s="124"/>
      <c r="E47" s="124"/>
      <c r="F47" s="123">
        <v>3</v>
      </c>
      <c r="G47" s="124">
        <v>30</v>
      </c>
      <c r="H47" s="124" t="s">
        <v>73</v>
      </c>
      <c r="I47" s="123"/>
      <c r="J47" s="124"/>
      <c r="K47" s="124"/>
      <c r="L47" s="123"/>
      <c r="M47" s="124"/>
      <c r="N47" s="124"/>
      <c r="O47" s="123"/>
      <c r="P47" s="124"/>
      <c r="Q47" s="124"/>
      <c r="R47" s="142"/>
      <c r="S47" s="124"/>
      <c r="T47" s="124"/>
      <c r="U47" s="123"/>
      <c r="V47" s="124"/>
      <c r="W47" s="124"/>
      <c r="X47" s="123"/>
      <c r="Y47" s="124"/>
      <c r="Z47" s="124"/>
      <c r="AA47" s="34">
        <f t="shared" ref="AA47:AB47" si="17">SUM(C47,F47,I47,L47,O47,R47,U47,X47)</f>
        <v>3</v>
      </c>
      <c r="AB47" s="34">
        <f t="shared" si="17"/>
        <v>30</v>
      </c>
      <c r="AC47" s="396"/>
    </row>
    <row r="48" spans="1:29" ht="13.5" customHeight="1" x14ac:dyDescent="0.3">
      <c r="A48" s="127" t="s">
        <v>149</v>
      </c>
      <c r="B48" s="141" t="s">
        <v>71</v>
      </c>
      <c r="C48" s="123"/>
      <c r="D48" s="124"/>
      <c r="E48" s="124"/>
      <c r="F48" s="123"/>
      <c r="G48" s="124"/>
      <c r="H48" s="124"/>
      <c r="I48" s="144">
        <v>3</v>
      </c>
      <c r="J48" s="145">
        <v>30</v>
      </c>
      <c r="K48" s="145" t="s">
        <v>73</v>
      </c>
      <c r="L48" s="123">
        <v>3</v>
      </c>
      <c r="M48" s="124">
        <v>30</v>
      </c>
      <c r="N48" s="124" t="s">
        <v>73</v>
      </c>
      <c r="O48" s="123"/>
      <c r="P48" s="124"/>
      <c r="Q48" s="124"/>
      <c r="R48" s="142"/>
      <c r="S48" s="124"/>
      <c r="T48" s="124"/>
      <c r="U48" s="123"/>
      <c r="V48" s="124"/>
      <c r="W48" s="124"/>
      <c r="X48" s="123"/>
      <c r="Y48" s="124"/>
      <c r="Z48" s="124"/>
      <c r="AA48" s="34">
        <f t="shared" ref="AA48:AB48" si="18">SUM(C48,F48,I48,L48,O48,R48,U48,X48)</f>
        <v>6</v>
      </c>
      <c r="AB48" s="34">
        <f t="shared" si="18"/>
        <v>60</v>
      </c>
      <c r="AC48" s="396"/>
    </row>
    <row r="49" spans="1:29" ht="13.5" customHeight="1" x14ac:dyDescent="0.3">
      <c r="A49" s="49" t="s">
        <v>150</v>
      </c>
      <c r="B49" s="141" t="s">
        <v>71</v>
      </c>
      <c r="C49" s="123"/>
      <c r="D49" s="124"/>
      <c r="E49" s="124"/>
      <c r="F49" s="123"/>
      <c r="G49" s="124"/>
      <c r="H49" s="146"/>
      <c r="I49" s="69"/>
      <c r="J49" s="69"/>
      <c r="K49" s="69"/>
      <c r="L49" s="176"/>
      <c r="M49" s="124"/>
      <c r="N49" s="124"/>
      <c r="O49" s="123">
        <v>2</v>
      </c>
      <c r="P49" s="124">
        <v>20</v>
      </c>
      <c r="Q49" s="124" t="s">
        <v>72</v>
      </c>
      <c r="R49" s="123"/>
      <c r="S49" s="124"/>
      <c r="T49" s="124"/>
      <c r="U49" s="123"/>
      <c r="V49" s="124"/>
      <c r="W49" s="124"/>
      <c r="X49" s="123"/>
      <c r="Y49" s="124"/>
      <c r="Z49" s="145"/>
      <c r="AA49" s="177">
        <f t="shared" ref="AA49:AB49" si="19">SUM(C49,F49,O49,L49,R49,U49,X49)</f>
        <v>2</v>
      </c>
      <c r="AB49" s="177">
        <f t="shared" si="19"/>
        <v>20</v>
      </c>
      <c r="AC49" s="398"/>
    </row>
    <row r="50" spans="1:29" ht="13.5" customHeight="1" x14ac:dyDescent="0.3">
      <c r="A50" s="158"/>
      <c r="B50" s="159"/>
      <c r="C50" s="95"/>
      <c r="D50" s="156"/>
      <c r="E50" s="156"/>
      <c r="F50" s="95"/>
      <c r="G50" s="156"/>
      <c r="H50" s="156"/>
      <c r="I50" s="95"/>
      <c r="J50" s="156"/>
      <c r="K50" s="156"/>
      <c r="L50" s="95"/>
      <c r="M50" s="156"/>
      <c r="N50" s="156"/>
      <c r="O50" s="95"/>
      <c r="P50" s="156"/>
      <c r="Q50" s="156"/>
      <c r="R50" s="95"/>
      <c r="S50" s="156"/>
      <c r="T50" s="156"/>
      <c r="U50" s="95"/>
      <c r="V50" s="156"/>
      <c r="W50" s="156"/>
      <c r="X50" s="95"/>
      <c r="Y50" s="130" t="s">
        <v>101</v>
      </c>
      <c r="Z50" s="124"/>
      <c r="AA50" s="157">
        <f t="shared" ref="AA50:AB50" si="20">SUM(AA44:AA49)</f>
        <v>34</v>
      </c>
      <c r="AB50" s="157">
        <f t="shared" si="20"/>
        <v>340</v>
      </c>
    </row>
    <row r="51" spans="1:29" ht="13.5" customHeight="1" x14ac:dyDescent="0.3">
      <c r="A51" s="158"/>
      <c r="B51" s="159"/>
      <c r="C51" s="95"/>
      <c r="D51" s="156"/>
      <c r="E51" s="156"/>
      <c r="F51" s="95"/>
      <c r="G51" s="156"/>
      <c r="H51" s="156"/>
      <c r="I51" s="95"/>
      <c r="J51" s="156"/>
      <c r="K51" s="156"/>
      <c r="L51" s="95"/>
      <c r="M51" s="156"/>
      <c r="N51" s="156"/>
      <c r="O51" s="95"/>
      <c r="P51" s="156"/>
      <c r="Q51" s="156"/>
      <c r="R51" s="95"/>
      <c r="S51" s="156"/>
      <c r="T51" s="156"/>
      <c r="U51" s="95"/>
      <c r="V51" s="156"/>
      <c r="W51" s="156"/>
      <c r="X51" s="95"/>
      <c r="Y51" s="160"/>
      <c r="Z51" s="156"/>
      <c r="AA51" s="161"/>
      <c r="AB51" s="161"/>
    </row>
    <row r="52" spans="1:29" ht="13.5" customHeight="1" x14ac:dyDescent="0.3">
      <c r="A52" s="158" t="s">
        <v>346</v>
      </c>
      <c r="B52" s="159"/>
      <c r="C52" s="95"/>
      <c r="D52" s="156"/>
      <c r="E52" s="156"/>
      <c r="F52" s="95"/>
      <c r="G52" s="156"/>
      <c r="H52" s="156"/>
      <c r="I52" s="95"/>
      <c r="J52" s="156"/>
      <c r="K52" s="156"/>
      <c r="L52" s="95"/>
      <c r="M52" s="156"/>
      <c r="N52" s="156"/>
      <c r="O52" s="95"/>
      <c r="P52" s="156"/>
      <c r="Q52" s="156"/>
      <c r="R52" s="95"/>
      <c r="S52" s="156"/>
      <c r="T52" s="156"/>
      <c r="U52" s="95"/>
      <c r="V52" s="156"/>
      <c r="W52" s="156"/>
      <c r="X52" s="95"/>
      <c r="Y52" s="160"/>
      <c r="Z52" s="156"/>
      <c r="AA52" s="161"/>
      <c r="AB52" s="161"/>
    </row>
    <row r="53" spans="1:29" ht="13.5" customHeight="1" x14ac:dyDescent="0.3"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60"/>
      <c r="Z53" s="160"/>
      <c r="AA53" s="161"/>
      <c r="AB53" s="161"/>
    </row>
    <row r="54" spans="1:29" ht="13.5" customHeight="1" x14ac:dyDescent="0.3">
      <c r="A54" s="40" t="s">
        <v>347</v>
      </c>
      <c r="B54" s="9" t="s">
        <v>34</v>
      </c>
      <c r="C54" s="10" t="s">
        <v>35</v>
      </c>
      <c r="D54" s="134" t="s">
        <v>36</v>
      </c>
      <c r="E54" s="107" t="s">
        <v>37</v>
      </c>
      <c r="F54" s="108" t="s">
        <v>38</v>
      </c>
      <c r="G54" s="135" t="s">
        <v>39</v>
      </c>
      <c r="H54" s="109" t="s">
        <v>40</v>
      </c>
      <c r="I54" s="110" t="s">
        <v>41</v>
      </c>
      <c r="J54" s="17" t="s">
        <v>42</v>
      </c>
      <c r="K54" s="18" t="s">
        <v>43</v>
      </c>
      <c r="L54" s="19" t="s">
        <v>44</v>
      </c>
      <c r="M54" s="20" t="s">
        <v>45</v>
      </c>
      <c r="N54" s="21" t="s">
        <v>46</v>
      </c>
      <c r="O54" s="22" t="s">
        <v>47</v>
      </c>
      <c r="P54" s="23" t="s">
        <v>48</v>
      </c>
      <c r="Q54" s="24" t="s">
        <v>49</v>
      </c>
      <c r="R54" s="25" t="s">
        <v>50</v>
      </c>
      <c r="S54" s="26" t="s">
        <v>51</v>
      </c>
      <c r="T54" s="27" t="s">
        <v>52</v>
      </c>
      <c r="U54" s="28" t="s">
        <v>53</v>
      </c>
      <c r="V54" s="29" t="s">
        <v>54</v>
      </c>
      <c r="W54" s="30" t="s">
        <v>55</v>
      </c>
      <c r="X54" s="31" t="s">
        <v>56</v>
      </c>
      <c r="Y54" s="32" t="s">
        <v>57</v>
      </c>
      <c r="Z54" s="33" t="s">
        <v>58</v>
      </c>
      <c r="AA54" s="34" t="s">
        <v>59</v>
      </c>
      <c r="AB54" s="34" t="s">
        <v>60</v>
      </c>
      <c r="AC54" s="35" t="s">
        <v>474</v>
      </c>
    </row>
    <row r="55" spans="1:29" ht="13.5" customHeight="1" x14ac:dyDescent="0.3">
      <c r="A55" s="390" t="s">
        <v>348</v>
      </c>
      <c r="B55" s="391"/>
      <c r="C55" s="391"/>
      <c r="D55" s="391"/>
      <c r="E55" s="391"/>
      <c r="F55" s="391"/>
      <c r="G55" s="391"/>
      <c r="H55" s="391"/>
      <c r="I55" s="391"/>
      <c r="J55" s="391"/>
      <c r="K55" s="391"/>
      <c r="L55" s="391"/>
      <c r="M55" s="391"/>
      <c r="N55" s="391"/>
      <c r="O55" s="391"/>
      <c r="P55" s="391"/>
      <c r="Q55" s="391"/>
      <c r="R55" s="391"/>
      <c r="S55" s="391"/>
      <c r="T55" s="391"/>
      <c r="U55" s="391"/>
      <c r="V55" s="391"/>
      <c r="W55" s="391"/>
      <c r="X55" s="391"/>
      <c r="Y55" s="392"/>
      <c r="Z55" s="205"/>
      <c r="AA55" s="140"/>
      <c r="AB55" s="140"/>
      <c r="AC55" s="35"/>
    </row>
    <row r="56" spans="1:29" ht="144" customHeight="1" x14ac:dyDescent="0.3">
      <c r="A56" s="49" t="s">
        <v>152</v>
      </c>
      <c r="B56" s="141" t="s">
        <v>134</v>
      </c>
      <c r="C56" s="123">
        <v>4</v>
      </c>
      <c r="D56" s="124">
        <v>30</v>
      </c>
      <c r="E56" s="124" t="s">
        <v>73</v>
      </c>
      <c r="F56" s="123">
        <v>2</v>
      </c>
      <c r="G56" s="124">
        <v>30</v>
      </c>
      <c r="H56" s="124" t="s">
        <v>73</v>
      </c>
      <c r="I56" s="123">
        <v>2</v>
      </c>
      <c r="J56" s="124">
        <v>30</v>
      </c>
      <c r="K56" s="124" t="s">
        <v>73</v>
      </c>
      <c r="L56" s="123">
        <v>3</v>
      </c>
      <c r="M56" s="124">
        <v>30</v>
      </c>
      <c r="N56" s="124" t="s">
        <v>73</v>
      </c>
      <c r="O56" s="123">
        <v>2</v>
      </c>
      <c r="P56" s="124">
        <v>30</v>
      </c>
      <c r="Q56" s="124" t="s">
        <v>73</v>
      </c>
      <c r="R56" s="142">
        <v>3</v>
      </c>
      <c r="S56" s="124">
        <v>30</v>
      </c>
      <c r="T56" s="147" t="s">
        <v>73</v>
      </c>
      <c r="U56" s="123">
        <v>5</v>
      </c>
      <c r="V56" s="124">
        <v>30</v>
      </c>
      <c r="W56" s="124" t="s">
        <v>73</v>
      </c>
      <c r="X56" s="123">
        <v>4</v>
      </c>
      <c r="Y56" s="124">
        <v>10</v>
      </c>
      <c r="Z56" s="124" t="s">
        <v>73</v>
      </c>
      <c r="AA56" s="143">
        <f t="shared" ref="AA56:AB56" si="21">SUM(C56,F56,I56,L56,O56,R56,U56,X56)</f>
        <v>25</v>
      </c>
      <c r="AB56" s="148">
        <f t="shared" si="21"/>
        <v>220</v>
      </c>
      <c r="AC56" s="404" t="s">
        <v>480</v>
      </c>
    </row>
    <row r="57" spans="1:29" ht="24" customHeight="1" x14ac:dyDescent="0.3">
      <c r="A57" s="49" t="s">
        <v>349</v>
      </c>
      <c r="B57" s="141" t="s">
        <v>71</v>
      </c>
      <c r="C57" s="123"/>
      <c r="D57" s="124"/>
      <c r="E57" s="124"/>
      <c r="F57" s="123">
        <v>3</v>
      </c>
      <c r="G57" s="124">
        <v>20</v>
      </c>
      <c r="H57" s="124" t="s">
        <v>73</v>
      </c>
      <c r="I57" s="123">
        <v>3</v>
      </c>
      <c r="J57" s="124">
        <v>20</v>
      </c>
      <c r="K57" s="124" t="s">
        <v>73</v>
      </c>
      <c r="L57" s="123">
        <v>3</v>
      </c>
      <c r="M57" s="124">
        <v>20</v>
      </c>
      <c r="N57" s="124" t="s">
        <v>73</v>
      </c>
      <c r="O57" s="123"/>
      <c r="P57" s="124"/>
      <c r="Q57" s="124"/>
      <c r="R57" s="142"/>
      <c r="S57" s="124"/>
      <c r="T57" s="147"/>
      <c r="U57" s="123"/>
      <c r="V57" s="124"/>
      <c r="W57" s="124"/>
      <c r="X57" s="123"/>
      <c r="Y57" s="124"/>
      <c r="Z57" s="124"/>
      <c r="AA57" s="143">
        <f t="shared" ref="AA57:AB57" si="22">SUM(F57,I57,L57)</f>
        <v>9</v>
      </c>
      <c r="AB57" s="143">
        <f t="shared" si="22"/>
        <v>60</v>
      </c>
      <c r="AC57" s="398"/>
    </row>
    <row r="58" spans="1:29" ht="48" customHeight="1" x14ac:dyDescent="0.3">
      <c r="A58" s="49" t="s">
        <v>154</v>
      </c>
      <c r="B58" s="141" t="s">
        <v>134</v>
      </c>
      <c r="C58" s="123">
        <v>2</v>
      </c>
      <c r="D58" s="124">
        <v>10</v>
      </c>
      <c r="E58" s="124" t="s">
        <v>72</v>
      </c>
      <c r="F58" s="123">
        <v>1</v>
      </c>
      <c r="G58" s="124">
        <v>10</v>
      </c>
      <c r="H58" s="124" t="s">
        <v>72</v>
      </c>
      <c r="I58" s="123">
        <v>1</v>
      </c>
      <c r="J58" s="124">
        <v>10</v>
      </c>
      <c r="K58" s="124" t="s">
        <v>72</v>
      </c>
      <c r="L58" s="123">
        <v>2</v>
      </c>
      <c r="M58" s="124">
        <v>10</v>
      </c>
      <c r="N58" s="124" t="s">
        <v>72</v>
      </c>
      <c r="O58" s="123">
        <v>2</v>
      </c>
      <c r="P58" s="124">
        <v>10</v>
      </c>
      <c r="Q58" s="124" t="s">
        <v>72</v>
      </c>
      <c r="R58" s="123">
        <v>2</v>
      </c>
      <c r="S58" s="124">
        <v>15</v>
      </c>
      <c r="T58" s="147" t="s">
        <v>73</v>
      </c>
      <c r="U58" s="123"/>
      <c r="V58" s="124"/>
      <c r="W58" s="124"/>
      <c r="X58" s="123"/>
      <c r="Y58" s="124"/>
      <c r="Z58" s="124"/>
      <c r="AA58" s="143">
        <f t="shared" ref="AA58:AB58" si="23">SUM(C58,F58,I58,L58,O58,R58)</f>
        <v>10</v>
      </c>
      <c r="AB58" s="143">
        <f t="shared" si="23"/>
        <v>65</v>
      </c>
      <c r="AC58" s="339" t="s">
        <v>135</v>
      </c>
    </row>
    <row r="59" spans="1:29" ht="13.5" customHeight="1" x14ac:dyDescent="0.3">
      <c r="A59" s="49" t="s">
        <v>155</v>
      </c>
      <c r="B59" s="141" t="s">
        <v>134</v>
      </c>
      <c r="C59" s="123">
        <v>1</v>
      </c>
      <c r="D59" s="124">
        <v>10</v>
      </c>
      <c r="E59" s="124" t="s">
        <v>72</v>
      </c>
      <c r="F59" s="123">
        <v>1</v>
      </c>
      <c r="G59" s="124">
        <v>10</v>
      </c>
      <c r="H59" s="124" t="s">
        <v>72</v>
      </c>
      <c r="I59" s="123">
        <v>1</v>
      </c>
      <c r="J59" s="124">
        <v>10</v>
      </c>
      <c r="K59" s="124" t="s">
        <v>72</v>
      </c>
      <c r="L59" s="123">
        <v>2</v>
      </c>
      <c r="M59" s="124">
        <v>10</v>
      </c>
      <c r="N59" s="124" t="s">
        <v>73</v>
      </c>
      <c r="O59" s="123">
        <v>2</v>
      </c>
      <c r="P59" s="124">
        <v>10</v>
      </c>
      <c r="Q59" s="124" t="s">
        <v>72</v>
      </c>
      <c r="R59" s="142">
        <v>2</v>
      </c>
      <c r="S59" s="124">
        <v>15</v>
      </c>
      <c r="T59" s="147" t="s">
        <v>73</v>
      </c>
      <c r="U59" s="123"/>
      <c r="V59" s="124"/>
      <c r="W59" s="124"/>
      <c r="X59" s="123"/>
      <c r="Y59" s="124"/>
      <c r="Z59" s="124"/>
      <c r="AA59" s="143">
        <f t="shared" ref="AA59:AB59" si="24">SUM(C59,F59,I59,L59,O59,R59,U59,X59)</f>
        <v>9</v>
      </c>
      <c r="AB59" s="143">
        <f t="shared" si="24"/>
        <v>65</v>
      </c>
      <c r="AC59" s="69" t="s">
        <v>156</v>
      </c>
    </row>
    <row r="60" spans="1:29" ht="13.5" customHeight="1" x14ac:dyDescent="0.3">
      <c r="A60" s="49" t="s">
        <v>333</v>
      </c>
      <c r="B60" s="141" t="s">
        <v>71</v>
      </c>
      <c r="C60" s="123"/>
      <c r="D60" s="124"/>
      <c r="E60" s="124"/>
      <c r="F60" s="123"/>
      <c r="G60" s="124"/>
      <c r="H60" s="124"/>
      <c r="I60" s="123"/>
      <c r="J60" s="124"/>
      <c r="K60" s="124"/>
      <c r="L60" s="123"/>
      <c r="M60" s="124"/>
      <c r="N60" s="124"/>
      <c r="O60" s="123">
        <v>1</v>
      </c>
      <c r="P60" s="124">
        <v>10</v>
      </c>
      <c r="Q60" s="124" t="s">
        <v>72</v>
      </c>
      <c r="R60" s="142">
        <v>1</v>
      </c>
      <c r="S60" s="124">
        <v>10</v>
      </c>
      <c r="T60" s="268" t="s">
        <v>72</v>
      </c>
      <c r="U60" s="144"/>
      <c r="V60" s="145"/>
      <c r="W60" s="145"/>
      <c r="X60" s="144"/>
      <c r="Y60" s="145"/>
      <c r="Z60" s="145"/>
      <c r="AA60" s="143">
        <f t="shared" ref="AA60:AB60" si="25">SUM(I60,L60,O60,R60,U60)</f>
        <v>2</v>
      </c>
      <c r="AB60" s="143">
        <f t="shared" si="25"/>
        <v>20</v>
      </c>
      <c r="AC60" s="69" t="s">
        <v>334</v>
      </c>
    </row>
    <row r="61" spans="1:29" ht="13.5" customHeight="1" x14ac:dyDescent="0.3">
      <c r="A61" s="49" t="s">
        <v>350</v>
      </c>
      <c r="B61" s="141" t="s">
        <v>71</v>
      </c>
      <c r="C61" s="123">
        <v>1</v>
      </c>
      <c r="D61" s="124">
        <v>10</v>
      </c>
      <c r="E61" s="124" t="s">
        <v>72</v>
      </c>
      <c r="F61" s="123"/>
      <c r="G61" s="124"/>
      <c r="H61" s="124"/>
      <c r="I61" s="69"/>
      <c r="J61" s="69"/>
      <c r="K61" s="69"/>
      <c r="L61" s="123"/>
      <c r="M61" s="124"/>
      <c r="N61" s="124"/>
      <c r="O61" s="123"/>
      <c r="P61" s="124"/>
      <c r="Q61" s="124"/>
      <c r="R61" s="142"/>
      <c r="S61" s="124"/>
      <c r="T61" s="124"/>
      <c r="U61" s="123"/>
      <c r="V61" s="124"/>
      <c r="W61" s="124"/>
      <c r="X61" s="123"/>
      <c r="Y61" s="124"/>
      <c r="Z61" s="124"/>
      <c r="AA61" s="143">
        <f t="shared" ref="AA61:AB61" si="26">SUM(C61,L61,O61,R61,U61)</f>
        <v>1</v>
      </c>
      <c r="AB61" s="143">
        <f t="shared" si="26"/>
        <v>10</v>
      </c>
      <c r="AC61" s="103" t="s">
        <v>351</v>
      </c>
    </row>
    <row r="62" spans="1:29" ht="13.5" customHeight="1" x14ac:dyDescent="0.3">
      <c r="A62" s="286"/>
      <c r="B62" s="129"/>
      <c r="C62" s="95"/>
      <c r="D62" s="156"/>
      <c r="E62" s="156"/>
      <c r="F62" s="95"/>
      <c r="G62" s="156"/>
      <c r="H62" s="156"/>
      <c r="I62" s="95"/>
      <c r="J62" s="156"/>
      <c r="K62" s="156"/>
      <c r="L62" s="95"/>
      <c r="M62" s="156"/>
      <c r="N62" s="156"/>
      <c r="O62" s="95"/>
      <c r="P62" s="156"/>
      <c r="Q62" s="156"/>
      <c r="R62" s="299"/>
      <c r="S62" s="156"/>
      <c r="T62" s="156"/>
      <c r="U62" s="95"/>
      <c r="V62" s="156"/>
      <c r="W62" s="156"/>
      <c r="X62" s="95"/>
      <c r="Y62" s="338" t="s">
        <v>101</v>
      </c>
      <c r="Z62" s="150"/>
      <c r="AA62" s="332">
        <f t="shared" ref="AA62:AB62" si="27">SUM(AA56:AA61)</f>
        <v>56</v>
      </c>
      <c r="AB62" s="332">
        <f t="shared" si="27"/>
        <v>440</v>
      </c>
    </row>
    <row r="63" spans="1:29" ht="13.5" customHeight="1" x14ac:dyDescent="0.3">
      <c r="A63" s="286"/>
      <c r="B63" s="129"/>
      <c r="C63" s="95"/>
      <c r="D63" s="156"/>
      <c r="E63" s="156"/>
      <c r="F63" s="95"/>
      <c r="G63" s="156"/>
      <c r="H63" s="156"/>
      <c r="I63" s="95"/>
      <c r="J63" s="156"/>
      <c r="K63" s="156"/>
      <c r="L63" s="95"/>
      <c r="M63" s="156"/>
      <c r="N63" s="156"/>
      <c r="O63" s="95"/>
      <c r="P63" s="156"/>
      <c r="Q63" s="156"/>
      <c r="R63" s="299"/>
      <c r="S63" s="156"/>
      <c r="T63" s="156"/>
      <c r="U63" s="95"/>
      <c r="V63" s="156"/>
      <c r="W63" s="156"/>
      <c r="X63" s="95"/>
      <c r="Y63" s="160"/>
      <c r="Z63" s="156"/>
      <c r="AA63" s="161"/>
      <c r="AB63" s="161"/>
    </row>
    <row r="64" spans="1:29" ht="13.5" customHeight="1" x14ac:dyDescent="0.3">
      <c r="M64" s="104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60"/>
      <c r="Z64" s="160"/>
      <c r="AA64" s="161"/>
      <c r="AB64" s="161"/>
    </row>
    <row r="65" spans="1:29" ht="13.5" customHeight="1" x14ac:dyDescent="0.3">
      <c r="A65" s="181" t="s">
        <v>163</v>
      </c>
      <c r="B65" s="9" t="s">
        <v>34</v>
      </c>
      <c r="C65" s="10" t="s">
        <v>35</v>
      </c>
      <c r="D65" s="134" t="s">
        <v>36</v>
      </c>
      <c r="E65" s="107" t="s">
        <v>37</v>
      </c>
      <c r="F65" s="108" t="s">
        <v>38</v>
      </c>
      <c r="G65" s="135" t="s">
        <v>39</v>
      </c>
      <c r="H65" s="109" t="s">
        <v>40</v>
      </c>
      <c r="I65" s="110" t="s">
        <v>41</v>
      </c>
      <c r="J65" s="17" t="s">
        <v>42</v>
      </c>
      <c r="K65" s="18" t="s">
        <v>43</v>
      </c>
      <c r="L65" s="19" t="s">
        <v>44</v>
      </c>
      <c r="M65" s="20" t="s">
        <v>45</v>
      </c>
      <c r="N65" s="21" t="s">
        <v>46</v>
      </c>
      <c r="O65" s="22" t="s">
        <v>47</v>
      </c>
      <c r="P65" s="23" t="s">
        <v>48</v>
      </c>
      <c r="Q65" s="24" t="s">
        <v>49</v>
      </c>
      <c r="R65" s="25" t="s">
        <v>50</v>
      </c>
      <c r="S65" s="26" t="s">
        <v>51</v>
      </c>
      <c r="T65" s="27" t="s">
        <v>52</v>
      </c>
      <c r="U65" s="28" t="s">
        <v>53</v>
      </c>
      <c r="V65" s="29" t="s">
        <v>54</v>
      </c>
      <c r="W65" s="30" t="s">
        <v>55</v>
      </c>
      <c r="X65" s="31" t="s">
        <v>56</v>
      </c>
      <c r="Y65" s="32" t="s">
        <v>57</v>
      </c>
      <c r="Z65" s="33" t="s">
        <v>58</v>
      </c>
      <c r="AA65" s="34" t="s">
        <v>59</v>
      </c>
      <c r="AB65" s="204" t="s">
        <v>60</v>
      </c>
    </row>
    <row r="66" spans="1:29" ht="13.5" customHeight="1" x14ac:dyDescent="0.3">
      <c r="A66" s="182" t="s">
        <v>164</v>
      </c>
      <c r="B66" s="141" t="s">
        <v>71</v>
      </c>
      <c r="C66" s="123"/>
      <c r="D66" s="124"/>
      <c r="E66" s="124"/>
      <c r="F66" s="123"/>
      <c r="G66" s="124"/>
      <c r="H66" s="124"/>
      <c r="I66" s="123"/>
      <c r="J66" s="124"/>
      <c r="K66" s="124"/>
      <c r="L66" s="123"/>
      <c r="M66" s="124"/>
      <c r="N66" s="124"/>
      <c r="O66" s="123">
        <v>3</v>
      </c>
      <c r="P66" s="124"/>
      <c r="Q66" s="124" t="s">
        <v>72</v>
      </c>
      <c r="R66" s="123"/>
      <c r="S66" s="124"/>
      <c r="T66" s="124"/>
      <c r="U66" s="123"/>
      <c r="V66" s="124"/>
      <c r="W66" s="124"/>
      <c r="X66" s="123"/>
      <c r="Y66" s="124"/>
      <c r="Z66" s="124"/>
      <c r="AA66" s="34">
        <f t="shared" ref="AA66:AB66" si="28">SUM(C66,F66,I66,L66,O66,R66,U66,X66)</f>
        <v>3</v>
      </c>
      <c r="AB66" s="34">
        <f t="shared" si="28"/>
        <v>0</v>
      </c>
    </row>
    <row r="67" spans="1:29" ht="13.5" customHeight="1" x14ac:dyDescent="0.3">
      <c r="A67" s="183" t="s">
        <v>164</v>
      </c>
      <c r="B67" s="141" t="s">
        <v>71</v>
      </c>
      <c r="C67" s="123"/>
      <c r="D67" s="124"/>
      <c r="E67" s="124"/>
      <c r="F67" s="123"/>
      <c r="G67" s="124"/>
      <c r="H67" s="124"/>
      <c r="I67" s="123"/>
      <c r="J67" s="124"/>
      <c r="K67" s="124"/>
      <c r="L67" s="123"/>
      <c r="M67" s="124"/>
      <c r="N67" s="124"/>
      <c r="O67" s="123"/>
      <c r="P67" s="124"/>
      <c r="Q67" s="124"/>
      <c r="R67" s="123">
        <v>3</v>
      </c>
      <c r="S67" s="124"/>
      <c r="T67" s="124" t="s">
        <v>72</v>
      </c>
      <c r="U67" s="123"/>
      <c r="V67" s="124"/>
      <c r="W67" s="124"/>
      <c r="X67" s="123"/>
      <c r="Y67" s="124"/>
      <c r="Z67" s="124"/>
      <c r="AA67" s="34">
        <f t="shared" ref="AA67:AB67" si="29">SUM(C67,F67,I67,L67,O67,R67,U67,X67)</f>
        <v>3</v>
      </c>
      <c r="AB67" s="34">
        <f t="shared" si="29"/>
        <v>0</v>
      </c>
    </row>
    <row r="68" spans="1:29" ht="13.5" customHeight="1" x14ac:dyDescent="0.3">
      <c r="A68" s="184" t="s">
        <v>164</v>
      </c>
      <c r="B68" s="141" t="s">
        <v>71</v>
      </c>
      <c r="C68" s="123"/>
      <c r="D68" s="124"/>
      <c r="E68" s="124"/>
      <c r="F68" s="123"/>
      <c r="G68" s="124"/>
      <c r="H68" s="124"/>
      <c r="I68" s="123"/>
      <c r="J68" s="124"/>
      <c r="K68" s="124"/>
      <c r="L68" s="123"/>
      <c r="M68" s="124"/>
      <c r="N68" s="124"/>
      <c r="O68" s="123"/>
      <c r="P68" s="124"/>
      <c r="Q68" s="124"/>
      <c r="R68" s="123"/>
      <c r="S68" s="124"/>
      <c r="T68" s="124"/>
      <c r="U68" s="123">
        <v>3</v>
      </c>
      <c r="V68" s="124"/>
      <c r="W68" s="124" t="s">
        <v>72</v>
      </c>
      <c r="X68" s="123"/>
      <c r="Y68" s="124"/>
      <c r="Z68" s="124"/>
      <c r="AA68" s="34">
        <f t="shared" ref="AA68:AB68" si="30">SUM(C68,F68,I68,L68,O68,R68,U68,X68)</f>
        <v>3</v>
      </c>
      <c r="AB68" s="34">
        <f t="shared" si="30"/>
        <v>0</v>
      </c>
    </row>
    <row r="69" spans="1:29" ht="13.5" customHeight="1" x14ac:dyDescent="0.3">
      <c r="M69" s="156"/>
      <c r="N69" s="156"/>
      <c r="Y69" s="105" t="s">
        <v>101</v>
      </c>
      <c r="Z69" s="105"/>
      <c r="AA69" s="157">
        <f t="shared" ref="AA69:AB69" si="31">SUM(AA66:AA68)</f>
        <v>9</v>
      </c>
      <c r="AB69" s="157">
        <f t="shared" si="31"/>
        <v>0</v>
      </c>
    </row>
    <row r="70" spans="1:29" ht="13.5" customHeight="1" x14ac:dyDescent="0.3"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60"/>
      <c r="Z70" s="160"/>
      <c r="AA70" s="161"/>
      <c r="AB70" s="161"/>
    </row>
    <row r="71" spans="1:29" ht="13.5" customHeight="1" x14ac:dyDescent="0.3"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60"/>
      <c r="Z71" s="160"/>
      <c r="AA71" s="161"/>
      <c r="AB71" s="161"/>
    </row>
    <row r="72" spans="1:29" ht="13.5" customHeight="1" x14ac:dyDescent="0.25"/>
    <row r="73" spans="1:29" ht="13.5" customHeight="1" x14ac:dyDescent="0.3">
      <c r="A73" s="185" t="s">
        <v>165</v>
      </c>
      <c r="B73" s="9" t="s">
        <v>34</v>
      </c>
      <c r="C73" s="10" t="s">
        <v>35</v>
      </c>
      <c r="D73" s="134" t="s">
        <v>36</v>
      </c>
      <c r="E73" s="107" t="s">
        <v>37</v>
      </c>
      <c r="F73" s="108" t="s">
        <v>38</v>
      </c>
      <c r="G73" s="135" t="s">
        <v>39</v>
      </c>
      <c r="H73" s="109" t="s">
        <v>40</v>
      </c>
      <c r="I73" s="110" t="s">
        <v>41</v>
      </c>
      <c r="J73" s="17" t="s">
        <v>42</v>
      </c>
      <c r="K73" s="18" t="s">
        <v>43</v>
      </c>
      <c r="L73" s="19" t="s">
        <v>44</v>
      </c>
      <c r="M73" s="20" t="s">
        <v>45</v>
      </c>
      <c r="N73" s="21" t="s">
        <v>46</v>
      </c>
      <c r="O73" s="22" t="s">
        <v>47</v>
      </c>
      <c r="P73" s="23" t="s">
        <v>48</v>
      </c>
      <c r="Q73" s="24" t="s">
        <v>49</v>
      </c>
      <c r="R73" s="25" t="s">
        <v>50</v>
      </c>
      <c r="S73" s="26" t="s">
        <v>51</v>
      </c>
      <c r="T73" s="27" t="s">
        <v>52</v>
      </c>
      <c r="U73" s="28" t="s">
        <v>53</v>
      </c>
      <c r="V73" s="29" t="s">
        <v>54</v>
      </c>
      <c r="W73" s="30" t="s">
        <v>55</v>
      </c>
      <c r="X73" s="31" t="s">
        <v>56</v>
      </c>
      <c r="Y73" s="32" t="s">
        <v>57</v>
      </c>
      <c r="Z73" s="33" t="s">
        <v>58</v>
      </c>
      <c r="AA73" s="34" t="s">
        <v>59</v>
      </c>
      <c r="AB73" s="34" t="s">
        <v>60</v>
      </c>
      <c r="AC73" s="35" t="s">
        <v>474</v>
      </c>
    </row>
    <row r="74" spans="1:29" ht="66" customHeight="1" x14ac:dyDescent="0.3">
      <c r="A74" s="280" t="s">
        <v>352</v>
      </c>
      <c r="B74" s="340" t="s">
        <v>134</v>
      </c>
      <c r="C74" s="114"/>
      <c r="D74" s="115"/>
      <c r="E74" s="115"/>
      <c r="F74" s="116">
        <v>1</v>
      </c>
      <c r="G74" s="115">
        <v>5</v>
      </c>
      <c r="H74" s="115" t="s">
        <v>72</v>
      </c>
      <c r="I74" s="116">
        <v>1</v>
      </c>
      <c r="J74" s="115" t="s">
        <v>72</v>
      </c>
      <c r="K74" s="115">
        <v>5</v>
      </c>
      <c r="L74" s="116">
        <v>1</v>
      </c>
      <c r="M74" s="165">
        <v>5</v>
      </c>
      <c r="N74" s="123" t="s">
        <v>72</v>
      </c>
      <c r="O74" s="69">
        <v>2</v>
      </c>
      <c r="P74" s="69">
        <v>5</v>
      </c>
      <c r="Q74" s="115" t="s">
        <v>73</v>
      </c>
      <c r="R74" s="116">
        <v>3</v>
      </c>
      <c r="S74" s="115">
        <v>5</v>
      </c>
      <c r="T74" s="115" t="s">
        <v>72</v>
      </c>
      <c r="U74" s="116">
        <v>6</v>
      </c>
      <c r="V74" s="115">
        <v>5</v>
      </c>
      <c r="W74" s="115" t="s">
        <v>73</v>
      </c>
      <c r="X74" s="116">
        <v>5</v>
      </c>
      <c r="Y74" s="115">
        <v>5</v>
      </c>
      <c r="Z74" s="115" t="s">
        <v>73</v>
      </c>
      <c r="AA74" s="317">
        <f>SUM(F74,I74,L74,O74,R74,U74,X74)</f>
        <v>19</v>
      </c>
      <c r="AB74" s="317">
        <f>SUM(G74,K74,M74,P74,S74,V74)</f>
        <v>30</v>
      </c>
      <c r="AC74" s="404" t="s">
        <v>480</v>
      </c>
    </row>
    <row r="75" spans="1:29" ht="13.5" customHeight="1" x14ac:dyDescent="0.3">
      <c r="A75" s="49" t="s">
        <v>353</v>
      </c>
      <c r="B75" s="122" t="s">
        <v>354</v>
      </c>
      <c r="C75" s="123">
        <v>3</v>
      </c>
      <c r="D75" s="124"/>
      <c r="E75" s="124" t="s">
        <v>72</v>
      </c>
      <c r="F75" s="123">
        <v>2</v>
      </c>
      <c r="G75" s="124"/>
      <c r="H75" s="115" t="s">
        <v>72</v>
      </c>
      <c r="I75" s="116">
        <v>2</v>
      </c>
      <c r="J75" s="115"/>
      <c r="K75" s="115" t="s">
        <v>72</v>
      </c>
      <c r="L75" s="116">
        <v>1</v>
      </c>
      <c r="M75" s="115"/>
      <c r="N75" s="115" t="s">
        <v>72</v>
      </c>
      <c r="O75" s="116">
        <v>1</v>
      </c>
      <c r="P75" s="115"/>
      <c r="Q75" s="115" t="s">
        <v>73</v>
      </c>
      <c r="R75" s="116">
        <v>2</v>
      </c>
      <c r="S75" s="115"/>
      <c r="T75" s="115" t="s">
        <v>72</v>
      </c>
      <c r="U75" s="116">
        <v>4</v>
      </c>
      <c r="V75" s="115"/>
      <c r="W75" s="165" t="s">
        <v>72</v>
      </c>
      <c r="X75" s="123">
        <v>5</v>
      </c>
      <c r="Y75" s="123"/>
      <c r="Z75" s="123" t="s">
        <v>73</v>
      </c>
      <c r="AA75" s="317">
        <f>SUM(C75,F75,I75,L75,O75,R75,U75,X75)</f>
        <v>20</v>
      </c>
      <c r="AB75" s="317">
        <v>640</v>
      </c>
      <c r="AC75" s="398"/>
    </row>
    <row r="76" spans="1:29" ht="13.5" customHeight="1" x14ac:dyDescent="0.3">
      <c r="M76" s="104"/>
      <c r="N76" s="104"/>
      <c r="O76" s="129"/>
      <c r="P76" s="104"/>
      <c r="Q76" s="104"/>
      <c r="R76" s="129"/>
      <c r="S76" s="104"/>
      <c r="T76" s="104"/>
      <c r="U76" s="129"/>
      <c r="V76" s="104"/>
      <c r="W76" s="104"/>
      <c r="X76" s="129"/>
      <c r="Y76" s="130" t="s">
        <v>101</v>
      </c>
      <c r="Z76" s="130"/>
      <c r="AA76" s="131">
        <f t="shared" ref="AA76:AB76" si="32">SUM(AA74:AA75)</f>
        <v>39</v>
      </c>
      <c r="AB76" s="131">
        <f t="shared" si="32"/>
        <v>670</v>
      </c>
    </row>
    <row r="77" spans="1:29" ht="13.5" customHeight="1" x14ac:dyDescent="0.25"/>
    <row r="78" spans="1:29" ht="13.5" customHeight="1" x14ac:dyDescent="0.25"/>
    <row r="79" spans="1:29" ht="13.5" customHeight="1" x14ac:dyDescent="0.3">
      <c r="M79" s="104"/>
      <c r="N79" s="104"/>
      <c r="O79" s="129"/>
      <c r="P79" s="104"/>
      <c r="Q79" s="104"/>
      <c r="R79" s="129"/>
      <c r="S79" s="104"/>
      <c r="T79" s="104"/>
      <c r="U79" s="129"/>
      <c r="V79" s="104"/>
      <c r="W79" s="104"/>
      <c r="X79" s="129"/>
      <c r="Y79" s="160"/>
      <c r="Z79" s="160"/>
      <c r="AA79" s="161"/>
      <c r="AB79" s="161"/>
    </row>
    <row r="80" spans="1:29" ht="13.5" customHeight="1" x14ac:dyDescent="0.3">
      <c r="A80" s="203" t="s">
        <v>169</v>
      </c>
      <c r="B80" s="9" t="s">
        <v>34</v>
      </c>
      <c r="C80" s="10" t="s">
        <v>35</v>
      </c>
      <c r="D80" s="134" t="s">
        <v>36</v>
      </c>
      <c r="E80" s="107" t="s">
        <v>37</v>
      </c>
      <c r="F80" s="108" t="s">
        <v>38</v>
      </c>
      <c r="G80" s="135" t="s">
        <v>39</v>
      </c>
      <c r="H80" s="109" t="s">
        <v>40</v>
      </c>
      <c r="I80" s="110" t="s">
        <v>41</v>
      </c>
      <c r="J80" s="17" t="s">
        <v>42</v>
      </c>
      <c r="K80" s="18" t="s">
        <v>43</v>
      </c>
      <c r="L80" s="19" t="s">
        <v>44</v>
      </c>
      <c r="M80" s="20" t="s">
        <v>45</v>
      </c>
      <c r="N80" s="21" t="s">
        <v>46</v>
      </c>
      <c r="O80" s="22" t="s">
        <v>47</v>
      </c>
      <c r="P80" s="23" t="s">
        <v>48</v>
      </c>
      <c r="Q80" s="24" t="s">
        <v>49</v>
      </c>
      <c r="R80" s="25" t="s">
        <v>50</v>
      </c>
      <c r="S80" s="26" t="s">
        <v>51</v>
      </c>
      <c r="T80" s="27" t="s">
        <v>52</v>
      </c>
      <c r="U80" s="28" t="s">
        <v>53</v>
      </c>
      <c r="V80" s="29" t="s">
        <v>54</v>
      </c>
      <c r="W80" s="30" t="s">
        <v>55</v>
      </c>
      <c r="X80" s="31" t="s">
        <v>56</v>
      </c>
      <c r="Y80" s="32" t="s">
        <v>57</v>
      </c>
      <c r="Z80" s="33" t="s">
        <v>58</v>
      </c>
      <c r="AA80" s="34" t="s">
        <v>59</v>
      </c>
      <c r="AB80" s="34" t="s">
        <v>60</v>
      </c>
      <c r="AC80" s="35" t="s">
        <v>474</v>
      </c>
    </row>
    <row r="81" spans="1:29" ht="66" customHeight="1" x14ac:dyDescent="0.3">
      <c r="A81" s="49" t="s">
        <v>231</v>
      </c>
      <c r="B81" s="141" t="s">
        <v>134</v>
      </c>
      <c r="C81" s="123"/>
      <c r="D81" s="124"/>
      <c r="E81" s="124"/>
      <c r="F81" s="123"/>
      <c r="G81" s="124"/>
      <c r="H81" s="124"/>
      <c r="I81" s="123"/>
      <c r="J81" s="124"/>
      <c r="K81" s="124"/>
      <c r="L81" s="123"/>
      <c r="M81" s="124"/>
      <c r="N81" s="124"/>
      <c r="O81" s="123"/>
      <c r="P81" s="124"/>
      <c r="Q81" s="124"/>
      <c r="R81" s="123"/>
      <c r="S81" s="124"/>
      <c r="T81" s="124"/>
      <c r="U81" s="123">
        <v>3</v>
      </c>
      <c r="V81" s="124">
        <v>10</v>
      </c>
      <c r="W81" s="124" t="s">
        <v>72</v>
      </c>
      <c r="X81" s="123">
        <v>6</v>
      </c>
      <c r="Y81" s="124">
        <v>10</v>
      </c>
      <c r="Z81" s="124" t="s">
        <v>138</v>
      </c>
      <c r="AA81" s="34">
        <f t="shared" ref="AA81:AB81" si="33">SUM(C81,F81,I81,L81,O81,R81,U81,X81)</f>
        <v>9</v>
      </c>
      <c r="AB81" s="34">
        <f t="shared" si="33"/>
        <v>20</v>
      </c>
      <c r="AC81" s="284" t="s">
        <v>477</v>
      </c>
    </row>
    <row r="82" spans="1:29" ht="13.5" customHeight="1" x14ac:dyDescent="0.3">
      <c r="A82" s="390" t="s">
        <v>172</v>
      </c>
      <c r="B82" s="391"/>
      <c r="C82" s="391"/>
      <c r="D82" s="391"/>
      <c r="E82" s="391"/>
      <c r="F82" s="391"/>
      <c r="G82" s="391"/>
      <c r="H82" s="391"/>
      <c r="I82" s="391"/>
      <c r="J82" s="391"/>
      <c r="K82" s="391"/>
      <c r="L82" s="391"/>
      <c r="M82" s="391"/>
      <c r="N82" s="391"/>
      <c r="O82" s="391"/>
      <c r="P82" s="391"/>
      <c r="Q82" s="391"/>
      <c r="R82" s="391"/>
      <c r="S82" s="391"/>
      <c r="T82" s="391"/>
      <c r="U82" s="391"/>
      <c r="V82" s="391"/>
      <c r="W82" s="391"/>
      <c r="X82" s="391"/>
      <c r="Y82" s="392"/>
      <c r="Z82" s="205"/>
      <c r="AA82" s="140"/>
      <c r="AB82" s="140"/>
      <c r="AC82" s="285"/>
    </row>
    <row r="83" spans="1:29" ht="61.5" customHeight="1" x14ac:dyDescent="0.3">
      <c r="A83" s="49" t="s">
        <v>355</v>
      </c>
      <c r="B83" s="141" t="s">
        <v>71</v>
      </c>
      <c r="C83" s="123"/>
      <c r="D83" s="124"/>
      <c r="E83" s="124"/>
      <c r="F83" s="123"/>
      <c r="G83" s="124"/>
      <c r="H83" s="124"/>
      <c r="I83" s="123"/>
      <c r="J83" s="124"/>
      <c r="K83" s="124"/>
      <c r="L83" s="123"/>
      <c r="M83" s="124"/>
      <c r="N83" s="124"/>
      <c r="O83" s="123"/>
      <c r="P83" s="124"/>
      <c r="Q83" s="124"/>
      <c r="R83" s="123">
        <v>3</v>
      </c>
      <c r="S83" s="124">
        <v>15</v>
      </c>
      <c r="T83" s="124" t="s">
        <v>138</v>
      </c>
      <c r="U83" s="123"/>
      <c r="V83" s="124"/>
      <c r="W83" s="124"/>
      <c r="X83" s="123"/>
      <c r="Y83" s="124"/>
      <c r="Z83" s="124"/>
      <c r="AA83" s="34">
        <f t="shared" ref="AA83:AB83" si="34">SUM(C83,F83,I83,L83,O83,R83,U83,X83)</f>
        <v>3</v>
      </c>
      <c r="AB83" s="34">
        <f t="shared" si="34"/>
        <v>15</v>
      </c>
      <c r="AC83" s="404" t="s">
        <v>480</v>
      </c>
    </row>
    <row r="84" spans="1:29" ht="62.25" customHeight="1" x14ac:dyDescent="0.3">
      <c r="A84" s="49" t="s">
        <v>251</v>
      </c>
      <c r="B84" s="141" t="s">
        <v>134</v>
      </c>
      <c r="C84" s="123"/>
      <c r="D84" s="124"/>
      <c r="E84" s="124"/>
      <c r="F84" s="123"/>
      <c r="G84" s="124"/>
      <c r="H84" s="124"/>
      <c r="I84" s="123"/>
      <c r="J84" s="124"/>
      <c r="K84" s="124"/>
      <c r="L84" s="123"/>
      <c r="M84" s="124"/>
      <c r="N84" s="124"/>
      <c r="O84" s="123"/>
      <c r="P84" s="124"/>
      <c r="Q84" s="124"/>
      <c r="R84" s="123"/>
      <c r="S84" s="124"/>
      <c r="T84" s="124"/>
      <c r="U84" s="123"/>
      <c r="V84" s="124"/>
      <c r="W84" s="124"/>
      <c r="X84" s="123">
        <v>3</v>
      </c>
      <c r="Y84" s="124">
        <v>10</v>
      </c>
      <c r="Z84" s="124" t="s">
        <v>138</v>
      </c>
      <c r="AA84" s="34">
        <f t="shared" ref="AA84:AB84" si="35">SUM(C84,F84,I84,L84,O84,R84,U84,X84)</f>
        <v>3</v>
      </c>
      <c r="AB84" s="34">
        <f t="shared" si="35"/>
        <v>10</v>
      </c>
      <c r="AC84" s="396"/>
    </row>
    <row r="85" spans="1:29" ht="13.5" customHeight="1" x14ac:dyDescent="0.3">
      <c r="A85" s="390" t="s">
        <v>175</v>
      </c>
      <c r="B85" s="391"/>
      <c r="C85" s="391"/>
      <c r="D85" s="391"/>
      <c r="E85" s="391"/>
      <c r="F85" s="391"/>
      <c r="G85" s="391"/>
      <c r="H85" s="391"/>
      <c r="I85" s="391"/>
      <c r="J85" s="391"/>
      <c r="K85" s="391"/>
      <c r="L85" s="391"/>
      <c r="M85" s="391"/>
      <c r="N85" s="391"/>
      <c r="O85" s="391"/>
      <c r="P85" s="391"/>
      <c r="Q85" s="391"/>
      <c r="R85" s="391"/>
      <c r="S85" s="391"/>
      <c r="T85" s="391"/>
      <c r="U85" s="391"/>
      <c r="V85" s="391"/>
      <c r="W85" s="391"/>
      <c r="X85" s="391"/>
      <c r="Y85" s="392"/>
      <c r="Z85" s="205"/>
      <c r="AA85" s="140"/>
      <c r="AB85" s="140"/>
      <c r="AC85" s="396"/>
    </row>
    <row r="86" spans="1:29" ht="98.25" customHeight="1" x14ac:dyDescent="0.3">
      <c r="A86" s="49" t="s">
        <v>233</v>
      </c>
      <c r="B86" s="141" t="s">
        <v>134</v>
      </c>
      <c r="C86" s="123"/>
      <c r="D86" s="124"/>
      <c r="E86" s="124"/>
      <c r="F86" s="123"/>
      <c r="G86" s="124"/>
      <c r="H86" s="124"/>
      <c r="I86" s="123"/>
      <c r="J86" s="124"/>
      <c r="K86" s="124"/>
      <c r="L86" s="123"/>
      <c r="M86" s="124"/>
      <c r="N86" s="124"/>
      <c r="O86" s="123"/>
      <c r="P86" s="124"/>
      <c r="Q86" s="124"/>
      <c r="R86" s="123"/>
      <c r="S86" s="124"/>
      <c r="T86" s="124"/>
      <c r="U86" s="123"/>
      <c r="V86" s="124"/>
      <c r="W86" s="124"/>
      <c r="X86" s="123">
        <v>3</v>
      </c>
      <c r="Y86" s="124">
        <v>25</v>
      </c>
      <c r="Z86" s="124" t="s">
        <v>138</v>
      </c>
      <c r="AA86" s="34">
        <f t="shared" ref="AA86:AB86" si="36">SUM(C86,F86,I86,L86,O86,R86,U86,X86)</f>
        <v>3</v>
      </c>
      <c r="AB86" s="34">
        <f t="shared" si="36"/>
        <v>25</v>
      </c>
      <c r="AC86" s="398"/>
    </row>
    <row r="87" spans="1:29" ht="13.5" customHeight="1" x14ac:dyDescent="0.3">
      <c r="M87" s="156"/>
      <c r="N87" s="156"/>
      <c r="Y87" s="105" t="s">
        <v>101</v>
      </c>
      <c r="Z87" s="105"/>
      <c r="AA87" s="157">
        <f t="shared" ref="AA87:AB87" si="37">SUM(AA81:AA86)</f>
        <v>18</v>
      </c>
      <c r="AB87" s="157">
        <f t="shared" si="37"/>
        <v>70</v>
      </c>
    </row>
    <row r="88" spans="1:29" ht="13.8" x14ac:dyDescent="0.25"/>
    <row r="89" spans="1:29" ht="13.5" customHeight="1" x14ac:dyDescent="0.25"/>
    <row r="90" spans="1:29" ht="13.5" customHeight="1" x14ac:dyDescent="0.25"/>
    <row r="91" spans="1:29" ht="13.5" customHeight="1" x14ac:dyDescent="0.25"/>
    <row r="92" spans="1:29" ht="13.5" customHeight="1" x14ac:dyDescent="0.25"/>
    <row r="93" spans="1:29" ht="13.5" customHeight="1" x14ac:dyDescent="0.25"/>
    <row r="94" spans="1:29" ht="13.5" customHeight="1" x14ac:dyDescent="0.25"/>
    <row r="95" spans="1:29" ht="13.5" customHeight="1" x14ac:dyDescent="0.25"/>
    <row r="96" spans="1:29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17">
    <mergeCell ref="A1:C1"/>
    <mergeCell ref="A3:D3"/>
    <mergeCell ref="AE3:AE4"/>
    <mergeCell ref="AC7:AC9"/>
    <mergeCell ref="AC11:AC19"/>
    <mergeCell ref="AE17:AE18"/>
    <mergeCell ref="A2:C2"/>
    <mergeCell ref="AC56:AC57"/>
    <mergeCell ref="AC74:AC75"/>
    <mergeCell ref="A82:Y82"/>
    <mergeCell ref="AC83:AC86"/>
    <mergeCell ref="A85:Y85"/>
    <mergeCell ref="A32:B32"/>
    <mergeCell ref="AC34:AC37"/>
    <mergeCell ref="AC43:AC49"/>
    <mergeCell ref="A55:Y55"/>
    <mergeCell ref="AC23:AC26"/>
  </mergeCells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79998168889431442"/>
  </sheetPr>
  <dimension ref="A1:AI1000"/>
  <sheetViews>
    <sheetView topLeftCell="A47" zoomScale="60" zoomScaleNormal="60" workbookViewId="0">
      <selection activeCell="AC80" sqref="AC80"/>
    </sheetView>
  </sheetViews>
  <sheetFormatPr defaultColWidth="12.59765625" defaultRowHeight="15" customHeight="1" x14ac:dyDescent="0.25"/>
  <cols>
    <col min="1" max="1" width="30.19921875" customWidth="1"/>
    <col min="2" max="28" width="9" customWidth="1"/>
    <col min="29" max="29" width="21.8984375" customWidth="1"/>
    <col min="30" max="30" width="9" customWidth="1"/>
    <col min="31" max="31" width="12.19921875" customWidth="1"/>
    <col min="32" max="33" width="9" customWidth="1"/>
    <col min="34" max="34" width="11" customWidth="1"/>
    <col min="35" max="35" width="9" customWidth="1"/>
  </cols>
  <sheetData>
    <row r="1" spans="1:35" ht="39.75" customHeight="1" x14ac:dyDescent="0.25">
      <c r="A1" s="423" t="s">
        <v>357</v>
      </c>
      <c r="B1" s="394"/>
      <c r="C1" s="394"/>
      <c r="D1" s="394"/>
      <c r="E1" s="394"/>
      <c r="F1" s="394"/>
      <c r="G1" s="39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35" ht="21.75" customHeight="1" x14ac:dyDescent="0.25">
      <c r="A2" s="423" t="s">
        <v>473</v>
      </c>
      <c r="B2" s="394"/>
      <c r="C2" s="394"/>
      <c r="D2" s="394"/>
      <c r="E2" s="394"/>
      <c r="F2" s="394"/>
      <c r="G2" s="394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35" ht="13.5" customHeight="1" x14ac:dyDescent="0.25">
      <c r="A3" s="423" t="s">
        <v>358</v>
      </c>
      <c r="B3" s="394"/>
      <c r="C3" s="394"/>
      <c r="D3" s="394"/>
      <c r="E3" s="394"/>
      <c r="F3" s="394"/>
      <c r="G3" s="39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3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45" customHeight="1" x14ac:dyDescent="0.3">
      <c r="A5" s="8" t="s">
        <v>33</v>
      </c>
      <c r="B5" s="342" t="s">
        <v>34</v>
      </c>
      <c r="C5" s="10" t="s">
        <v>35</v>
      </c>
      <c r="D5" s="11" t="s">
        <v>36</v>
      </c>
      <c r="E5" s="12" t="s">
        <v>37</v>
      </c>
      <c r="F5" s="13" t="s">
        <v>38</v>
      </c>
      <c r="G5" s="14" t="s">
        <v>39</v>
      </c>
      <c r="H5" s="15" t="s">
        <v>40</v>
      </c>
      <c r="I5" s="16" t="s">
        <v>41</v>
      </c>
      <c r="J5" s="17" t="s">
        <v>42</v>
      </c>
      <c r="K5" s="18" t="s">
        <v>43</v>
      </c>
      <c r="L5" s="19" t="s">
        <v>44</v>
      </c>
      <c r="M5" s="20" t="s">
        <v>45</v>
      </c>
      <c r="N5" s="21" t="s">
        <v>46</v>
      </c>
      <c r="O5" s="22" t="s">
        <v>47</v>
      </c>
      <c r="P5" s="23" t="s">
        <v>48</v>
      </c>
      <c r="Q5" s="24" t="s">
        <v>49</v>
      </c>
      <c r="R5" s="25" t="s">
        <v>50</v>
      </c>
      <c r="S5" s="26" t="s">
        <v>51</v>
      </c>
      <c r="T5" s="27" t="s">
        <v>52</v>
      </c>
      <c r="U5" s="28" t="s">
        <v>53</v>
      </c>
      <c r="V5" s="29" t="s">
        <v>54</v>
      </c>
      <c r="W5" s="30" t="s">
        <v>55</v>
      </c>
      <c r="X5" s="31" t="s">
        <v>56</v>
      </c>
      <c r="Y5" s="32" t="s">
        <v>57</v>
      </c>
      <c r="Z5" s="33" t="s">
        <v>58</v>
      </c>
      <c r="AA5" s="34" t="s">
        <v>59</v>
      </c>
      <c r="AB5" s="34" t="s">
        <v>60</v>
      </c>
      <c r="AC5" s="35" t="s">
        <v>474</v>
      </c>
      <c r="AD5" s="95"/>
      <c r="AE5" s="4" t="s">
        <v>28</v>
      </c>
      <c r="AF5" s="3"/>
      <c r="AG5" s="3"/>
      <c r="AH5" s="3"/>
      <c r="AI5" s="3"/>
    </row>
    <row r="6" spans="1:35" ht="15" customHeight="1" x14ac:dyDescent="0.3">
      <c r="A6" s="40" t="s">
        <v>66</v>
      </c>
      <c r="B6" s="343"/>
      <c r="C6" s="42"/>
      <c r="D6" s="43"/>
      <c r="E6" s="44"/>
      <c r="F6" s="45"/>
      <c r="G6" s="43"/>
      <c r="H6" s="44"/>
      <c r="I6" s="45"/>
      <c r="J6" s="46"/>
      <c r="K6" s="44"/>
      <c r="L6" s="45"/>
      <c r="M6" s="43"/>
      <c r="N6" s="44"/>
      <c r="O6" s="45"/>
      <c r="P6" s="43"/>
      <c r="Q6" s="44"/>
      <c r="R6" s="47"/>
      <c r="S6" s="43"/>
      <c r="T6" s="44"/>
      <c r="U6" s="45"/>
      <c r="V6" s="43"/>
      <c r="W6" s="44"/>
      <c r="X6" s="45"/>
      <c r="Y6" s="43"/>
      <c r="Z6" s="44"/>
      <c r="AA6" s="48"/>
      <c r="AB6" s="48"/>
      <c r="AC6" s="402" t="s">
        <v>67</v>
      </c>
      <c r="AD6" s="95"/>
      <c r="AE6" s="4"/>
      <c r="AF6" s="3"/>
      <c r="AG6" s="3"/>
      <c r="AH6" s="3"/>
      <c r="AI6" s="3"/>
    </row>
    <row r="7" spans="1:35" ht="14.25" customHeight="1" x14ac:dyDescent="0.3">
      <c r="A7" s="49" t="s">
        <v>70</v>
      </c>
      <c r="B7" s="344" t="s">
        <v>71</v>
      </c>
      <c r="C7" s="51">
        <v>2</v>
      </c>
      <c r="D7" s="52">
        <v>25</v>
      </c>
      <c r="E7" s="53" t="s">
        <v>72</v>
      </c>
      <c r="F7" s="54">
        <v>2</v>
      </c>
      <c r="G7" s="54">
        <v>25</v>
      </c>
      <c r="H7" s="54" t="s">
        <v>73</v>
      </c>
      <c r="I7" s="55"/>
      <c r="J7" s="56"/>
      <c r="K7" s="56"/>
      <c r="L7" s="51"/>
      <c r="M7" s="56"/>
      <c r="N7" s="56"/>
      <c r="O7" s="51"/>
      <c r="P7" s="56"/>
      <c r="Q7" s="56"/>
      <c r="R7" s="57"/>
      <c r="S7" s="56"/>
      <c r="T7" s="56"/>
      <c r="U7" s="51"/>
      <c r="V7" s="56"/>
      <c r="W7" s="56"/>
      <c r="X7" s="51"/>
      <c r="Y7" s="56"/>
      <c r="Z7" s="56"/>
      <c r="AA7" s="58">
        <v>4</v>
      </c>
      <c r="AB7" s="58">
        <f>SUM(D7,J8,J7,M7,P7,S7,V7,Y7)</f>
        <v>55</v>
      </c>
      <c r="AC7" s="396"/>
      <c r="AD7" s="95"/>
      <c r="AE7" s="5" t="s">
        <v>30</v>
      </c>
      <c r="AF7" s="6" t="s">
        <v>31</v>
      </c>
      <c r="AG7" s="7"/>
      <c r="AH7" s="345" t="s">
        <v>32</v>
      </c>
      <c r="AI7" s="345" t="s">
        <v>31</v>
      </c>
    </row>
    <row r="8" spans="1:35" ht="13.5" customHeight="1" x14ac:dyDescent="0.3">
      <c r="A8" s="49" t="s">
        <v>79</v>
      </c>
      <c r="B8" s="344" t="s">
        <v>71</v>
      </c>
      <c r="C8" s="60"/>
      <c r="D8" s="61"/>
      <c r="E8" s="62"/>
      <c r="F8" s="63"/>
      <c r="G8" s="63"/>
      <c r="H8" s="63"/>
      <c r="I8" s="55">
        <v>3</v>
      </c>
      <c r="J8" s="53">
        <v>30</v>
      </c>
      <c r="K8" s="53" t="s">
        <v>72</v>
      </c>
      <c r="L8" s="51"/>
      <c r="M8" s="56"/>
      <c r="N8" s="56"/>
      <c r="O8" s="51"/>
      <c r="P8" s="56"/>
      <c r="Q8" s="56"/>
      <c r="R8" s="57"/>
      <c r="S8" s="56"/>
      <c r="T8" s="56"/>
      <c r="U8" s="51"/>
      <c r="V8" s="56"/>
      <c r="W8" s="56"/>
      <c r="X8" s="51"/>
      <c r="Y8" s="56"/>
      <c r="Z8" s="56"/>
      <c r="AA8" s="58">
        <v>3</v>
      </c>
      <c r="AB8" s="58">
        <v>30</v>
      </c>
      <c r="AC8" s="396"/>
      <c r="AD8" s="95"/>
      <c r="AE8" s="37" t="s">
        <v>64</v>
      </c>
      <c r="AF8" s="38">
        <f>AA19</f>
        <v>30</v>
      </c>
      <c r="AG8" s="7"/>
      <c r="AH8" s="39" t="s">
        <v>65</v>
      </c>
      <c r="AI8" s="38">
        <f>SUM(C7:C86)</f>
        <v>30</v>
      </c>
    </row>
    <row r="9" spans="1:35" ht="34.5" customHeight="1" x14ac:dyDescent="0.3">
      <c r="A9" s="49" t="s">
        <v>83</v>
      </c>
      <c r="B9" s="346" t="s">
        <v>71</v>
      </c>
      <c r="C9" s="67"/>
      <c r="D9" s="56"/>
      <c r="E9" s="56"/>
      <c r="F9" s="55">
        <v>2</v>
      </c>
      <c r="G9" s="53">
        <v>20</v>
      </c>
      <c r="H9" s="53" t="s">
        <v>72</v>
      </c>
      <c r="I9" s="51">
        <v>3</v>
      </c>
      <c r="J9" s="56">
        <v>30</v>
      </c>
      <c r="K9" s="56" t="s">
        <v>73</v>
      </c>
      <c r="L9" s="51"/>
      <c r="M9" s="56"/>
      <c r="N9" s="56"/>
      <c r="O9" s="51"/>
      <c r="P9" s="56"/>
      <c r="Q9" s="56"/>
      <c r="R9" s="57"/>
      <c r="S9" s="56"/>
      <c r="T9" s="56"/>
      <c r="U9" s="51"/>
      <c r="V9" s="56"/>
      <c r="W9" s="56"/>
      <c r="X9" s="51"/>
      <c r="Y9" s="56"/>
      <c r="Z9" s="56"/>
      <c r="AA9" s="58">
        <f t="shared" ref="AA9:AB9" si="0">SUM(C9,F9,I9,L9,O9,R9,U9,X9)</f>
        <v>5</v>
      </c>
      <c r="AB9" s="58">
        <f t="shared" si="0"/>
        <v>50</v>
      </c>
      <c r="AC9" s="127" t="s">
        <v>85</v>
      </c>
      <c r="AD9" s="95"/>
      <c r="AE9" s="37" t="s">
        <v>68</v>
      </c>
      <c r="AF9" s="38">
        <f>AA26</f>
        <v>21</v>
      </c>
      <c r="AG9" s="7"/>
      <c r="AH9" s="39" t="s">
        <v>69</v>
      </c>
      <c r="AI9" s="38">
        <f>SUM(F7:F86)</f>
        <v>30</v>
      </c>
    </row>
    <row r="10" spans="1:35" ht="13.5" customHeight="1" x14ac:dyDescent="0.3">
      <c r="A10" s="40" t="s">
        <v>88</v>
      </c>
      <c r="B10" s="347"/>
      <c r="C10" s="71"/>
      <c r="D10" s="43"/>
      <c r="E10" s="43"/>
      <c r="F10" s="72"/>
      <c r="G10" s="73"/>
      <c r="H10" s="73"/>
      <c r="I10" s="74"/>
      <c r="J10" s="43"/>
      <c r="K10" s="43"/>
      <c r="L10" s="45"/>
      <c r="M10" s="43"/>
      <c r="N10" s="43"/>
      <c r="O10" s="45"/>
      <c r="P10" s="43"/>
      <c r="Q10" s="43"/>
      <c r="R10" s="47"/>
      <c r="S10" s="43"/>
      <c r="T10" s="43"/>
      <c r="U10" s="45"/>
      <c r="V10" s="43"/>
      <c r="W10" s="43"/>
      <c r="X10" s="45"/>
      <c r="Y10" s="43"/>
      <c r="Z10" s="43"/>
      <c r="AA10" s="48"/>
      <c r="AB10" s="48"/>
      <c r="AC10" s="414" t="s">
        <v>67</v>
      </c>
      <c r="AD10" s="95"/>
      <c r="AE10" s="37" t="s">
        <v>77</v>
      </c>
      <c r="AF10" s="38">
        <f>AA40</f>
        <v>33</v>
      </c>
      <c r="AG10" s="7"/>
      <c r="AH10" s="39" t="s">
        <v>78</v>
      </c>
      <c r="AI10" s="38">
        <f>SUM(I7:I86)</f>
        <v>30</v>
      </c>
    </row>
    <row r="11" spans="1:35" ht="49.5" customHeight="1" x14ac:dyDescent="0.3">
      <c r="A11" s="77" t="s">
        <v>91</v>
      </c>
      <c r="B11" s="344" t="s">
        <v>71</v>
      </c>
      <c r="C11" s="60">
        <v>2</v>
      </c>
      <c r="D11" s="61">
        <v>30</v>
      </c>
      <c r="E11" s="79" t="s">
        <v>73</v>
      </c>
      <c r="F11" s="63"/>
      <c r="G11" s="63"/>
      <c r="H11" s="63"/>
      <c r="I11" s="51"/>
      <c r="J11" s="80"/>
      <c r="K11" s="56"/>
      <c r="L11" s="51"/>
      <c r="M11" s="56"/>
      <c r="N11" s="56"/>
      <c r="O11" s="51"/>
      <c r="P11" s="56"/>
      <c r="Q11" s="56"/>
      <c r="R11" s="57"/>
      <c r="S11" s="56"/>
      <c r="T11" s="56"/>
      <c r="U11" s="51"/>
      <c r="V11" s="56"/>
      <c r="W11" s="56"/>
      <c r="X11" s="51"/>
      <c r="Y11" s="56"/>
      <c r="Z11" s="56"/>
      <c r="AA11" s="81">
        <v>2</v>
      </c>
      <c r="AB11" s="81">
        <v>30</v>
      </c>
      <c r="AC11" s="396"/>
      <c r="AD11" s="95"/>
      <c r="AE11" s="37" t="s">
        <v>81</v>
      </c>
      <c r="AF11" s="38">
        <f>SUM(AA56+AA65)</f>
        <v>90</v>
      </c>
      <c r="AG11" s="7"/>
      <c r="AH11" s="39" t="s">
        <v>82</v>
      </c>
      <c r="AI11" s="38">
        <f>SUM(L7:L86)</f>
        <v>30</v>
      </c>
    </row>
    <row r="12" spans="1:35" ht="13.5" customHeight="1" x14ac:dyDescent="0.3">
      <c r="A12" s="77" t="s">
        <v>209</v>
      </c>
      <c r="B12" s="346" t="s">
        <v>71</v>
      </c>
      <c r="C12" s="51">
        <v>1</v>
      </c>
      <c r="D12" s="56">
        <v>30</v>
      </c>
      <c r="E12" s="56" t="s">
        <v>72</v>
      </c>
      <c r="F12" s="63">
        <v>1</v>
      </c>
      <c r="G12" s="63">
        <v>30</v>
      </c>
      <c r="H12" s="63" t="s">
        <v>72</v>
      </c>
      <c r="I12" s="286"/>
      <c r="J12" s="80"/>
      <c r="K12" s="56"/>
      <c r="L12" s="51"/>
      <c r="M12" s="56"/>
      <c r="N12" s="56"/>
      <c r="O12" s="51"/>
      <c r="P12" s="56"/>
      <c r="Q12" s="56"/>
      <c r="R12" s="57"/>
      <c r="S12" s="56"/>
      <c r="T12" s="56"/>
      <c r="U12" s="51"/>
      <c r="V12" s="56"/>
      <c r="W12" s="56"/>
      <c r="X12" s="51"/>
      <c r="Y12" s="56"/>
      <c r="Z12" s="56"/>
      <c r="AA12" s="81">
        <v>2</v>
      </c>
      <c r="AB12" s="81">
        <v>60</v>
      </c>
      <c r="AC12" s="396"/>
      <c r="AD12" s="95"/>
      <c r="AE12" s="68" t="s">
        <v>86</v>
      </c>
      <c r="AF12" s="65">
        <f>AA72</f>
        <v>9</v>
      </c>
      <c r="AG12" s="7"/>
      <c r="AH12" s="69" t="s">
        <v>87</v>
      </c>
      <c r="AI12" s="38">
        <f>SUM(O7:O86)</f>
        <v>30</v>
      </c>
    </row>
    <row r="13" spans="1:35" ht="13.5" customHeight="1" x14ac:dyDescent="0.3">
      <c r="A13" s="77" t="s">
        <v>96</v>
      </c>
      <c r="B13" s="346" t="s">
        <v>71</v>
      </c>
      <c r="C13" s="63"/>
      <c r="D13" s="63"/>
      <c r="E13" s="287"/>
      <c r="F13" s="51"/>
      <c r="G13" s="56"/>
      <c r="H13" s="56"/>
      <c r="I13" s="288"/>
      <c r="J13" s="56"/>
      <c r="K13" s="56"/>
      <c r="L13" s="51">
        <v>2</v>
      </c>
      <c r="M13" s="56">
        <v>20</v>
      </c>
      <c r="N13" s="56" t="s">
        <v>72</v>
      </c>
      <c r="O13" s="51"/>
      <c r="P13" s="56"/>
      <c r="Q13" s="56"/>
      <c r="R13" s="57"/>
      <c r="S13" s="56"/>
      <c r="T13" s="56"/>
      <c r="U13" s="51"/>
      <c r="V13" s="56"/>
      <c r="W13" s="56"/>
      <c r="X13" s="51"/>
      <c r="Y13" s="56"/>
      <c r="Z13" s="56"/>
      <c r="AA13" s="58">
        <f t="shared" ref="AA13:AB13" si="1">L13</f>
        <v>2</v>
      </c>
      <c r="AB13" s="58">
        <f t="shared" si="1"/>
        <v>20</v>
      </c>
      <c r="AC13" s="396"/>
      <c r="AD13" s="95"/>
      <c r="AE13" s="69" t="s">
        <v>89</v>
      </c>
      <c r="AF13" s="76">
        <f>AA77</f>
        <v>39</v>
      </c>
      <c r="AG13" s="7"/>
      <c r="AH13" s="39" t="s">
        <v>90</v>
      </c>
      <c r="AI13" s="38">
        <f>SUM(R7:R86)</f>
        <v>30</v>
      </c>
    </row>
    <row r="14" spans="1:35" ht="13.5" customHeight="1" x14ac:dyDescent="0.3">
      <c r="A14" s="40" t="s">
        <v>100</v>
      </c>
      <c r="B14" s="348"/>
      <c r="C14" s="45"/>
      <c r="D14" s="43"/>
      <c r="E14" s="91"/>
      <c r="F14" s="45"/>
      <c r="G14" s="43"/>
      <c r="H14" s="43"/>
      <c r="I14" s="92"/>
      <c r="J14" s="43"/>
      <c r="K14" s="43"/>
      <c r="L14" s="45"/>
      <c r="M14" s="43"/>
      <c r="N14" s="43"/>
      <c r="O14" s="45"/>
      <c r="P14" s="43"/>
      <c r="Q14" s="43"/>
      <c r="R14" s="47"/>
      <c r="S14" s="43"/>
      <c r="T14" s="43"/>
      <c r="U14" s="45"/>
      <c r="V14" s="43"/>
      <c r="W14" s="43"/>
      <c r="X14" s="45"/>
      <c r="Y14" s="43"/>
      <c r="Z14" s="43"/>
      <c r="AA14" s="48"/>
      <c r="AB14" s="48"/>
      <c r="AC14" s="396"/>
      <c r="AD14" s="95"/>
      <c r="AE14" s="82" t="s">
        <v>93</v>
      </c>
      <c r="AF14" s="83">
        <f>AA87</f>
        <v>18</v>
      </c>
      <c r="AG14" s="7"/>
      <c r="AH14" s="39" t="s">
        <v>94</v>
      </c>
      <c r="AI14" s="38">
        <f>SUM(U7:U86)</f>
        <v>30</v>
      </c>
    </row>
    <row r="15" spans="1:35" ht="24" customHeight="1" x14ac:dyDescent="0.3">
      <c r="A15" s="49" t="s">
        <v>102</v>
      </c>
      <c r="B15" s="349" t="s">
        <v>71</v>
      </c>
      <c r="C15" s="60">
        <v>2</v>
      </c>
      <c r="D15" s="61">
        <v>20</v>
      </c>
      <c r="E15" s="61" t="s">
        <v>72</v>
      </c>
      <c r="F15" s="97"/>
      <c r="G15" s="53"/>
      <c r="H15" s="53"/>
      <c r="I15" s="51"/>
      <c r="J15" s="56"/>
      <c r="K15" s="56"/>
      <c r="L15" s="51"/>
      <c r="M15" s="56"/>
      <c r="N15" s="56"/>
      <c r="O15" s="51"/>
      <c r="P15" s="56"/>
      <c r="Q15" s="56"/>
      <c r="R15" s="57"/>
      <c r="S15" s="56"/>
      <c r="T15" s="56"/>
      <c r="U15" s="51"/>
      <c r="V15" s="56"/>
      <c r="W15" s="56"/>
      <c r="X15" s="51"/>
      <c r="Y15" s="56"/>
      <c r="Z15" s="56"/>
      <c r="AA15" s="81">
        <v>2</v>
      </c>
      <c r="AB15" s="81">
        <v>20</v>
      </c>
      <c r="AC15" s="396"/>
      <c r="AD15" s="95"/>
      <c r="AE15" s="5" t="s">
        <v>98</v>
      </c>
      <c r="AF15" s="88">
        <f>SUM(AF8:AF14)</f>
        <v>240</v>
      </c>
      <c r="AG15" s="7"/>
      <c r="AH15" s="69" t="s">
        <v>99</v>
      </c>
      <c r="AI15" s="89">
        <f>SUM(X7:X86)</f>
        <v>30</v>
      </c>
    </row>
    <row r="16" spans="1:35" ht="34.5" customHeight="1" x14ac:dyDescent="0.3">
      <c r="A16" s="49" t="s">
        <v>104</v>
      </c>
      <c r="B16" s="350" t="s">
        <v>71</v>
      </c>
      <c r="C16" s="63"/>
      <c r="D16" s="63"/>
      <c r="E16" s="63"/>
      <c r="F16" s="100">
        <v>3</v>
      </c>
      <c r="G16" s="56">
        <v>30</v>
      </c>
      <c r="H16" s="56" t="s">
        <v>73</v>
      </c>
      <c r="I16" s="51"/>
      <c r="J16" s="56"/>
      <c r="K16" s="56"/>
      <c r="L16" s="51"/>
      <c r="M16" s="56"/>
      <c r="N16" s="56"/>
      <c r="O16" s="51"/>
      <c r="P16" s="56"/>
      <c r="Q16" s="56"/>
      <c r="R16" s="57"/>
      <c r="S16" s="56"/>
      <c r="T16" s="56"/>
      <c r="U16" s="51"/>
      <c r="V16" s="56"/>
      <c r="W16" s="56"/>
      <c r="X16" s="51"/>
      <c r="Y16" s="56"/>
      <c r="Z16" s="56"/>
      <c r="AA16" s="81">
        <v>3</v>
      </c>
      <c r="AB16" s="81">
        <v>30</v>
      </c>
      <c r="AC16" s="396"/>
      <c r="AD16" s="95"/>
      <c r="AE16" s="93"/>
      <c r="AF16" s="3"/>
      <c r="AG16" s="3"/>
      <c r="AH16" s="94" t="s">
        <v>101</v>
      </c>
      <c r="AI16" s="5">
        <f>SUM(AI8:AI15)</f>
        <v>240</v>
      </c>
    </row>
    <row r="17" spans="1:35" ht="13.5" customHeight="1" x14ac:dyDescent="0.3">
      <c r="A17" s="49" t="s">
        <v>100</v>
      </c>
      <c r="B17" s="349" t="s">
        <v>71</v>
      </c>
      <c r="C17" s="97"/>
      <c r="D17" s="53"/>
      <c r="E17" s="53"/>
      <c r="F17" s="51"/>
      <c r="G17" s="56"/>
      <c r="H17" s="56"/>
      <c r="I17" s="51">
        <v>4</v>
      </c>
      <c r="J17" s="56">
        <v>40</v>
      </c>
      <c r="K17" s="56" t="s">
        <v>73</v>
      </c>
      <c r="L17" s="51"/>
      <c r="M17" s="56"/>
      <c r="N17" s="56"/>
      <c r="O17" s="51"/>
      <c r="P17" s="56"/>
      <c r="Q17" s="56"/>
      <c r="R17" s="57"/>
      <c r="S17" s="56"/>
      <c r="T17" s="56"/>
      <c r="U17" s="51"/>
      <c r="V17" s="56"/>
      <c r="W17" s="56"/>
      <c r="X17" s="51"/>
      <c r="Y17" s="56"/>
      <c r="Z17" s="56"/>
      <c r="AA17" s="81">
        <f t="shared" ref="AA17:AB17" si="2">I17</f>
        <v>4</v>
      </c>
      <c r="AB17" s="81">
        <f t="shared" si="2"/>
        <v>40</v>
      </c>
      <c r="AC17" s="396"/>
      <c r="AD17" s="95"/>
      <c r="AE17" s="3"/>
      <c r="AF17" s="3"/>
      <c r="AG17" s="3"/>
      <c r="AH17" s="3"/>
      <c r="AI17" s="3"/>
    </row>
    <row r="18" spans="1:35" ht="13.5" customHeight="1" x14ac:dyDescent="0.3">
      <c r="A18" s="59" t="s">
        <v>107</v>
      </c>
      <c r="B18" s="349" t="s">
        <v>71</v>
      </c>
      <c r="C18" s="51"/>
      <c r="D18" s="56"/>
      <c r="E18" s="102"/>
      <c r="F18" s="63"/>
      <c r="G18" s="63"/>
      <c r="H18" s="63"/>
      <c r="I18" s="63"/>
      <c r="J18" s="103"/>
      <c r="K18" s="63"/>
      <c r="L18" s="51">
        <v>3</v>
      </c>
      <c r="M18" s="56">
        <v>30</v>
      </c>
      <c r="N18" s="102" t="s">
        <v>72</v>
      </c>
      <c r="O18" s="51"/>
      <c r="P18" s="56"/>
      <c r="Q18" s="56"/>
      <c r="R18" s="57"/>
      <c r="S18" s="56"/>
      <c r="T18" s="56"/>
      <c r="U18" s="51"/>
      <c r="V18" s="56"/>
      <c r="W18" s="56"/>
      <c r="X18" s="51"/>
      <c r="Y18" s="56"/>
      <c r="Z18" s="56"/>
      <c r="AA18" s="81">
        <v>3</v>
      </c>
      <c r="AB18" s="81">
        <v>30</v>
      </c>
      <c r="AC18" s="398"/>
      <c r="AD18" s="95"/>
      <c r="AE18" s="3"/>
      <c r="AF18" s="3"/>
      <c r="AG18" s="3"/>
      <c r="AH18" s="3"/>
      <c r="AI18" s="3"/>
    </row>
    <row r="19" spans="1:35" ht="13.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5" t="s">
        <v>101</v>
      </c>
      <c r="Z19" s="105"/>
      <c r="AA19" s="106">
        <f t="shared" ref="AA19:AB19" si="3">SUM(AA7:AA18)</f>
        <v>30</v>
      </c>
      <c r="AB19" s="106">
        <f t="shared" si="3"/>
        <v>365</v>
      </c>
      <c r="AC19" s="3"/>
      <c r="AD19" s="95"/>
      <c r="AE19" s="3"/>
      <c r="AF19" s="3"/>
      <c r="AG19" s="3"/>
      <c r="AH19" s="3"/>
      <c r="AI19" s="3"/>
    </row>
    <row r="20" spans="1:35" ht="13.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95"/>
      <c r="AD20" s="95"/>
      <c r="AE20" s="3"/>
      <c r="AF20" s="3"/>
      <c r="AG20" s="3"/>
      <c r="AH20" s="3"/>
      <c r="AI20" s="3"/>
    </row>
    <row r="21" spans="1:35" ht="13.5" customHeight="1" x14ac:dyDescent="0.3">
      <c r="A21" s="8" t="s">
        <v>109</v>
      </c>
      <c r="B21" s="342" t="s">
        <v>34</v>
      </c>
      <c r="C21" s="10" t="s">
        <v>35</v>
      </c>
      <c r="D21" s="10" t="s">
        <v>36</v>
      </c>
      <c r="E21" s="107" t="s">
        <v>37</v>
      </c>
      <c r="F21" s="108" t="s">
        <v>38</v>
      </c>
      <c r="G21" s="108" t="s">
        <v>39</v>
      </c>
      <c r="H21" s="109" t="s">
        <v>40</v>
      </c>
      <c r="I21" s="110" t="s">
        <v>41</v>
      </c>
      <c r="J21" s="110" t="s">
        <v>42</v>
      </c>
      <c r="K21" s="18" t="s">
        <v>43</v>
      </c>
      <c r="L21" s="19" t="s">
        <v>44</v>
      </c>
      <c r="M21" s="20" t="s">
        <v>45</v>
      </c>
      <c r="N21" s="21" t="s">
        <v>46</v>
      </c>
      <c r="O21" s="22" t="s">
        <v>47</v>
      </c>
      <c r="P21" s="22" t="s">
        <v>48</v>
      </c>
      <c r="Q21" s="24" t="s">
        <v>49</v>
      </c>
      <c r="R21" s="25" t="s">
        <v>50</v>
      </c>
      <c r="S21" s="111" t="s">
        <v>51</v>
      </c>
      <c r="T21" s="27" t="s">
        <v>52</v>
      </c>
      <c r="U21" s="28" t="s">
        <v>53</v>
      </c>
      <c r="V21" s="28" t="s">
        <v>54</v>
      </c>
      <c r="W21" s="30" t="s">
        <v>55</v>
      </c>
      <c r="X21" s="31" t="s">
        <v>56</v>
      </c>
      <c r="Y21" s="32" t="s">
        <v>57</v>
      </c>
      <c r="Z21" s="33" t="s">
        <v>58</v>
      </c>
      <c r="AA21" s="34" t="s">
        <v>59</v>
      </c>
      <c r="AB21" s="34" t="s">
        <v>60</v>
      </c>
      <c r="AC21" s="35" t="s">
        <v>474</v>
      </c>
      <c r="AD21" s="95"/>
      <c r="AE21" s="3"/>
      <c r="AF21" s="3"/>
      <c r="AG21" s="3"/>
      <c r="AH21" s="3"/>
      <c r="AI21" s="3"/>
    </row>
    <row r="22" spans="1:35" ht="24" customHeight="1" x14ac:dyDescent="0.3">
      <c r="A22" s="97" t="s">
        <v>110</v>
      </c>
      <c r="B22" s="132" t="s">
        <v>71</v>
      </c>
      <c r="C22" s="114">
        <v>6</v>
      </c>
      <c r="D22" s="115">
        <v>60</v>
      </c>
      <c r="E22" s="115" t="s">
        <v>73</v>
      </c>
      <c r="F22" s="116">
        <v>6</v>
      </c>
      <c r="G22" s="115">
        <v>60</v>
      </c>
      <c r="H22" s="115" t="s">
        <v>73</v>
      </c>
      <c r="I22" s="116"/>
      <c r="J22" s="115"/>
      <c r="K22" s="115"/>
      <c r="L22" s="116"/>
      <c r="M22" s="115"/>
      <c r="N22" s="115"/>
      <c r="O22" s="116"/>
      <c r="P22" s="115"/>
      <c r="Q22" s="115"/>
      <c r="R22" s="116"/>
      <c r="S22" s="115"/>
      <c r="T22" s="115"/>
      <c r="U22" s="116"/>
      <c r="V22" s="115"/>
      <c r="W22" s="115"/>
      <c r="X22" s="116"/>
      <c r="Y22" s="115"/>
      <c r="Z22" s="115"/>
      <c r="AA22" s="117">
        <f t="shared" ref="AA22:AB22" si="4">SUM(C22,F22,I22,L22,O22,R22,U22,X22)</f>
        <v>12</v>
      </c>
      <c r="AB22" s="117">
        <f t="shared" si="4"/>
        <v>120</v>
      </c>
      <c r="AC22" s="351" t="s">
        <v>85</v>
      </c>
      <c r="AD22" s="95"/>
      <c r="AE22" s="3"/>
      <c r="AF22" s="3"/>
      <c r="AG22" s="3"/>
      <c r="AH22" s="3"/>
      <c r="AI22" s="3"/>
    </row>
    <row r="23" spans="1:35" ht="24" customHeight="1" x14ac:dyDescent="0.3">
      <c r="A23" s="120" t="s">
        <v>112</v>
      </c>
      <c r="B23" s="132" t="s">
        <v>71</v>
      </c>
      <c r="C23" s="114"/>
      <c r="D23" s="115"/>
      <c r="E23" s="115"/>
      <c r="F23" s="116"/>
      <c r="G23" s="115"/>
      <c r="H23" s="115"/>
      <c r="I23" s="116"/>
      <c r="J23" s="115"/>
      <c r="K23" s="115"/>
      <c r="L23" s="116"/>
      <c r="M23" s="115"/>
      <c r="N23" s="115"/>
      <c r="O23" s="116">
        <v>3</v>
      </c>
      <c r="P23" s="115">
        <v>20</v>
      </c>
      <c r="Q23" s="115" t="s">
        <v>72</v>
      </c>
      <c r="R23" s="116"/>
      <c r="S23" s="115"/>
      <c r="T23" s="115"/>
      <c r="U23" s="116"/>
      <c r="V23" s="115"/>
      <c r="W23" s="115"/>
      <c r="X23" s="116"/>
      <c r="Y23" s="115"/>
      <c r="Z23" s="115"/>
      <c r="AA23" s="117">
        <f t="shared" ref="AA23:AB23" si="5">SUM(C23,F23,I23,L23,O23,R23,U23,X23)</f>
        <v>3</v>
      </c>
      <c r="AB23" s="117">
        <f t="shared" si="5"/>
        <v>20</v>
      </c>
      <c r="AC23" s="351" t="s">
        <v>85</v>
      </c>
      <c r="AD23" s="95"/>
      <c r="AE23" s="3"/>
      <c r="AF23" s="3"/>
      <c r="AG23" s="3"/>
      <c r="AH23" s="3"/>
      <c r="AI23" s="3"/>
    </row>
    <row r="24" spans="1:35" ht="49.5" customHeight="1" x14ac:dyDescent="0.3">
      <c r="A24" s="49" t="s">
        <v>114</v>
      </c>
      <c r="B24" s="274" t="s">
        <v>115</v>
      </c>
      <c r="C24" s="123"/>
      <c r="D24" s="124"/>
      <c r="E24" s="124"/>
      <c r="F24" s="123"/>
      <c r="G24" s="124"/>
      <c r="H24" s="115"/>
      <c r="I24" s="125">
        <v>3</v>
      </c>
      <c r="J24" s="126">
        <v>26</v>
      </c>
      <c r="K24" s="126" t="s">
        <v>73</v>
      </c>
      <c r="L24" s="125"/>
      <c r="M24" s="126"/>
      <c r="N24" s="126"/>
      <c r="O24" s="116"/>
      <c r="P24" s="115"/>
      <c r="Q24" s="115"/>
      <c r="R24" s="116"/>
      <c r="S24" s="115"/>
      <c r="T24" s="115"/>
      <c r="U24" s="116"/>
      <c r="V24" s="115"/>
      <c r="W24" s="115"/>
      <c r="X24" s="116"/>
      <c r="Y24" s="115"/>
      <c r="Z24" s="115"/>
      <c r="AA24" s="117">
        <f t="shared" ref="AA24:AB24" si="6">SUM(C24,F24,I24,L24,O24,R24,U24,X24)</f>
        <v>3</v>
      </c>
      <c r="AB24" s="117">
        <f t="shared" si="6"/>
        <v>26</v>
      </c>
      <c r="AC24" s="351" t="s">
        <v>356</v>
      </c>
      <c r="AD24" s="95"/>
      <c r="AE24" s="3"/>
      <c r="AF24" s="3"/>
      <c r="AG24" s="3"/>
      <c r="AH24" s="3"/>
      <c r="AI24" s="3"/>
    </row>
    <row r="25" spans="1:35" ht="51.75" customHeight="1" x14ac:dyDescent="0.3">
      <c r="A25" s="127" t="s">
        <v>182</v>
      </c>
      <c r="B25" s="274" t="s">
        <v>118</v>
      </c>
      <c r="C25" s="123"/>
      <c r="D25" s="124"/>
      <c r="E25" s="124"/>
      <c r="F25" s="123"/>
      <c r="G25" s="124"/>
      <c r="H25" s="115"/>
      <c r="I25" s="125"/>
      <c r="J25" s="126"/>
      <c r="K25" s="126"/>
      <c r="L25" s="125"/>
      <c r="M25" s="126"/>
      <c r="N25" s="126"/>
      <c r="O25" s="116"/>
      <c r="P25" s="115"/>
      <c r="Q25" s="115"/>
      <c r="R25" s="114">
        <v>3</v>
      </c>
      <c r="S25" s="115">
        <v>16</v>
      </c>
      <c r="T25" s="115" t="s">
        <v>73</v>
      </c>
      <c r="U25" s="116"/>
      <c r="V25" s="115"/>
      <c r="W25" s="115"/>
      <c r="X25" s="116"/>
      <c r="Y25" s="115"/>
      <c r="Z25" s="115"/>
      <c r="AA25" s="117">
        <f t="shared" ref="AA25:AB25" si="7">SUM(C25,F25,I25,L25,O25,R25,U25,X25)</f>
        <v>3</v>
      </c>
      <c r="AB25" s="117">
        <f t="shared" si="7"/>
        <v>16</v>
      </c>
      <c r="AC25" s="351" t="s">
        <v>359</v>
      </c>
      <c r="AD25" s="95"/>
      <c r="AE25" s="3"/>
      <c r="AF25" s="3"/>
      <c r="AG25" s="3"/>
      <c r="AH25" s="3"/>
      <c r="AI25" s="3"/>
    </row>
    <row r="26" spans="1:35" ht="13.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30" t="s">
        <v>101</v>
      </c>
      <c r="Z26" s="130"/>
      <c r="AA26" s="131">
        <f t="shared" ref="AA26:AB26" si="8">SUM(AA22:AA25)</f>
        <v>21</v>
      </c>
      <c r="AB26" s="131">
        <f t="shared" si="8"/>
        <v>182</v>
      </c>
      <c r="AC26" s="104"/>
      <c r="AD26" s="95"/>
      <c r="AE26" s="3"/>
      <c r="AF26" s="3"/>
      <c r="AG26" s="3"/>
      <c r="AH26" s="3"/>
      <c r="AI26" s="3"/>
    </row>
    <row r="27" spans="1:35" ht="13.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95"/>
      <c r="AD27" s="95"/>
      <c r="AE27" s="3"/>
      <c r="AF27" s="3"/>
      <c r="AG27" s="3"/>
      <c r="AH27" s="3"/>
      <c r="AI27" s="3"/>
    </row>
    <row r="28" spans="1:35" ht="13.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95"/>
      <c r="AD28" s="95"/>
      <c r="AE28" s="3"/>
      <c r="AF28" s="3"/>
      <c r="AG28" s="3"/>
      <c r="AH28" s="3"/>
      <c r="AI28" s="3"/>
    </row>
    <row r="29" spans="1:35" ht="85.8" customHeight="1" x14ac:dyDescent="0.3">
      <c r="A29" s="8" t="s">
        <v>360</v>
      </c>
      <c r="B29" s="342" t="s">
        <v>34</v>
      </c>
      <c r="C29" s="10" t="s">
        <v>35</v>
      </c>
      <c r="D29" s="10" t="s">
        <v>36</v>
      </c>
      <c r="E29" s="107" t="s">
        <v>37</v>
      </c>
      <c r="F29" s="108" t="s">
        <v>38</v>
      </c>
      <c r="G29" s="108" t="s">
        <v>39</v>
      </c>
      <c r="H29" s="109" t="s">
        <v>40</v>
      </c>
      <c r="I29" s="110" t="s">
        <v>41</v>
      </c>
      <c r="J29" s="110" t="s">
        <v>42</v>
      </c>
      <c r="K29" s="18" t="s">
        <v>43</v>
      </c>
      <c r="L29" s="19" t="s">
        <v>44</v>
      </c>
      <c r="M29" s="20" t="s">
        <v>45</v>
      </c>
      <c r="N29" s="21" t="s">
        <v>46</v>
      </c>
      <c r="O29" s="22" t="s">
        <v>47</v>
      </c>
      <c r="P29" s="22" t="s">
        <v>48</v>
      </c>
      <c r="Q29" s="24" t="s">
        <v>49</v>
      </c>
      <c r="R29" s="25" t="s">
        <v>50</v>
      </c>
      <c r="S29" s="111" t="s">
        <v>51</v>
      </c>
      <c r="T29" s="27" t="s">
        <v>52</v>
      </c>
      <c r="U29" s="28" t="s">
        <v>53</v>
      </c>
      <c r="V29" s="28" t="s">
        <v>54</v>
      </c>
      <c r="W29" s="30" t="s">
        <v>55</v>
      </c>
      <c r="X29" s="31" t="s">
        <v>56</v>
      </c>
      <c r="Y29" s="32" t="s">
        <v>57</v>
      </c>
      <c r="Z29" s="33" t="s">
        <v>58</v>
      </c>
      <c r="AA29" s="34" t="s">
        <v>59</v>
      </c>
      <c r="AB29" s="34" t="s">
        <v>60</v>
      </c>
      <c r="AC29" s="35" t="s">
        <v>474</v>
      </c>
      <c r="AD29" s="95"/>
      <c r="AE29" s="3"/>
      <c r="AF29" s="3"/>
      <c r="AG29" s="3"/>
      <c r="AH29" s="3"/>
      <c r="AI29" s="3"/>
    </row>
    <row r="30" spans="1:35" ht="45.6" customHeight="1" x14ac:dyDescent="0.3">
      <c r="A30" s="127" t="s">
        <v>361</v>
      </c>
      <c r="B30" s="213" t="s">
        <v>71</v>
      </c>
      <c r="C30" s="123">
        <v>1</v>
      </c>
      <c r="D30" s="124">
        <v>10</v>
      </c>
      <c r="E30" s="124" t="s">
        <v>72</v>
      </c>
      <c r="F30" s="123">
        <v>2</v>
      </c>
      <c r="G30" s="124">
        <v>20</v>
      </c>
      <c r="H30" s="124" t="s">
        <v>73</v>
      </c>
      <c r="I30" s="123"/>
      <c r="J30" s="124"/>
      <c r="K30" s="124"/>
      <c r="L30" s="123"/>
      <c r="M30" s="124"/>
      <c r="N30" s="124"/>
      <c r="O30" s="123"/>
      <c r="P30" s="124"/>
      <c r="Q30" s="124"/>
      <c r="R30" s="142"/>
      <c r="S30" s="124"/>
      <c r="T30" s="124"/>
      <c r="U30" s="123"/>
      <c r="V30" s="124"/>
      <c r="W30" s="124"/>
      <c r="X30" s="123"/>
      <c r="Y30" s="124"/>
      <c r="Z30" s="124"/>
      <c r="AA30" s="34">
        <f t="shared" ref="AA30:AB30" si="9">SUM(C30,F30,I30,L30,O30,R30,U30,X30)</f>
        <v>3</v>
      </c>
      <c r="AB30" s="34">
        <f t="shared" si="9"/>
        <v>30</v>
      </c>
      <c r="AC30" s="414" t="s">
        <v>362</v>
      </c>
      <c r="AD30" s="95"/>
      <c r="AE30" s="3"/>
      <c r="AF30" s="3"/>
      <c r="AG30" s="3"/>
      <c r="AH30" s="3"/>
      <c r="AI30" s="3"/>
    </row>
    <row r="31" spans="1:35" ht="13.5" customHeight="1" x14ac:dyDescent="0.3">
      <c r="A31" s="127" t="s">
        <v>363</v>
      </c>
      <c r="B31" s="213" t="s">
        <v>71</v>
      </c>
      <c r="C31" s="123"/>
      <c r="D31" s="124"/>
      <c r="E31" s="124"/>
      <c r="F31" s="123"/>
      <c r="G31" s="124"/>
      <c r="H31" s="124"/>
      <c r="I31" s="123">
        <v>1</v>
      </c>
      <c r="J31" s="124">
        <v>10</v>
      </c>
      <c r="K31" s="124" t="s">
        <v>72</v>
      </c>
      <c r="L31" s="123"/>
      <c r="M31" s="124"/>
      <c r="N31" s="124"/>
      <c r="O31" s="123"/>
      <c r="P31" s="124"/>
      <c r="Q31" s="124"/>
      <c r="R31" s="123"/>
      <c r="S31" s="124"/>
      <c r="T31" s="124"/>
      <c r="U31" s="123"/>
      <c r="V31" s="124"/>
      <c r="W31" s="124"/>
      <c r="X31" s="123"/>
      <c r="Y31" s="124"/>
      <c r="Z31" s="124"/>
      <c r="AA31" s="34">
        <f t="shared" ref="AA31:AB31" si="10">SUM(C31,F31,I31,L31,O31,R31,U31,X31)</f>
        <v>1</v>
      </c>
      <c r="AB31" s="34">
        <f t="shared" si="10"/>
        <v>10</v>
      </c>
      <c r="AC31" s="396"/>
      <c r="AD31" s="95"/>
      <c r="AE31" s="3"/>
      <c r="AF31" s="3"/>
      <c r="AG31" s="3"/>
      <c r="AH31" s="3"/>
      <c r="AI31" s="3"/>
    </row>
    <row r="32" spans="1:35" ht="28.8" customHeight="1" x14ac:dyDescent="0.3">
      <c r="A32" s="127" t="s">
        <v>364</v>
      </c>
      <c r="B32" s="213" t="s">
        <v>71</v>
      </c>
      <c r="C32" s="123"/>
      <c r="D32" s="124"/>
      <c r="E32" s="124"/>
      <c r="F32" s="123"/>
      <c r="G32" s="124"/>
      <c r="H32" s="124"/>
      <c r="I32" s="123"/>
      <c r="J32" s="124"/>
      <c r="K32" s="124"/>
      <c r="L32" s="123"/>
      <c r="M32" s="124"/>
      <c r="N32" s="124"/>
      <c r="O32" s="123">
        <v>2</v>
      </c>
      <c r="P32" s="124">
        <v>20</v>
      </c>
      <c r="Q32" s="124" t="s">
        <v>72</v>
      </c>
      <c r="R32" s="142">
        <v>2</v>
      </c>
      <c r="S32" s="124">
        <v>20</v>
      </c>
      <c r="T32" s="124" t="s">
        <v>73</v>
      </c>
      <c r="U32" s="123"/>
      <c r="V32" s="124"/>
      <c r="W32" s="124"/>
      <c r="X32" s="123"/>
      <c r="Y32" s="124"/>
      <c r="Z32" s="124"/>
      <c r="AA32" s="34">
        <f t="shared" ref="AA32:AB32" si="11">SUM(C32,F32,I32,L32,O32,R32,U32,X32)</f>
        <v>4</v>
      </c>
      <c r="AB32" s="34">
        <f t="shared" si="11"/>
        <v>40</v>
      </c>
      <c r="AC32" s="396"/>
      <c r="AD32" s="95"/>
      <c r="AE32" s="3"/>
      <c r="AF32" s="3"/>
      <c r="AG32" s="3"/>
      <c r="AH32" s="3"/>
      <c r="AI32" s="3"/>
    </row>
    <row r="33" spans="1:35" ht="13.2" customHeight="1" x14ac:dyDescent="0.3">
      <c r="A33" s="127" t="s">
        <v>365</v>
      </c>
      <c r="B33" s="213" t="s">
        <v>71</v>
      </c>
      <c r="C33" s="123"/>
      <c r="D33" s="124"/>
      <c r="E33" s="124"/>
      <c r="F33" s="123"/>
      <c r="G33" s="124"/>
      <c r="H33" s="124"/>
      <c r="I33" s="123"/>
      <c r="J33" s="124"/>
      <c r="K33" s="124"/>
      <c r="L33" s="123">
        <v>4</v>
      </c>
      <c r="M33" s="124">
        <v>30</v>
      </c>
      <c r="N33" s="124" t="s">
        <v>73</v>
      </c>
      <c r="O33" s="123"/>
      <c r="P33" s="124"/>
      <c r="Q33" s="124"/>
      <c r="R33" s="142"/>
      <c r="S33" s="124"/>
      <c r="T33" s="124"/>
      <c r="U33" s="123"/>
      <c r="V33" s="124"/>
      <c r="W33" s="124"/>
      <c r="X33" s="123"/>
      <c r="Y33" s="124"/>
      <c r="Z33" s="124"/>
      <c r="AA33" s="34">
        <f t="shared" ref="AA33:AA36" si="12">SUM(C33,F33,I33,L33,O33,R33,U33,X33)</f>
        <v>4</v>
      </c>
      <c r="AB33" s="34">
        <v>30</v>
      </c>
      <c r="AC33" s="396"/>
      <c r="AD33" s="95"/>
      <c r="AE33" s="3"/>
      <c r="AF33" s="3"/>
      <c r="AG33" s="3"/>
      <c r="AH33" s="3"/>
      <c r="AI33" s="3"/>
    </row>
    <row r="34" spans="1:35" ht="24.75" customHeight="1" x14ac:dyDescent="0.3">
      <c r="A34" s="127" t="s">
        <v>366</v>
      </c>
      <c r="B34" s="213" t="s">
        <v>71</v>
      </c>
      <c r="C34" s="123"/>
      <c r="D34" s="124"/>
      <c r="E34" s="124"/>
      <c r="F34" s="123"/>
      <c r="G34" s="124"/>
      <c r="H34" s="124"/>
      <c r="I34" s="123"/>
      <c r="J34" s="124"/>
      <c r="K34" s="124"/>
      <c r="L34" s="123"/>
      <c r="M34" s="124"/>
      <c r="N34" s="124"/>
      <c r="O34" s="123">
        <v>3</v>
      </c>
      <c r="P34" s="124">
        <v>20</v>
      </c>
      <c r="Q34" s="124" t="s">
        <v>72</v>
      </c>
      <c r="R34" s="142">
        <v>2</v>
      </c>
      <c r="S34" s="124">
        <v>20</v>
      </c>
      <c r="T34" s="124" t="s">
        <v>73</v>
      </c>
      <c r="U34" s="123"/>
      <c r="V34" s="124"/>
      <c r="W34" s="124"/>
      <c r="X34" s="123"/>
      <c r="Y34" s="124"/>
      <c r="Z34" s="124"/>
      <c r="AA34" s="34">
        <f t="shared" si="12"/>
        <v>5</v>
      </c>
      <c r="AB34" s="34">
        <f t="shared" ref="AB34:AB36" si="13">SUM(D34,G34,J34,M34,P34,S34,V34,Y34)</f>
        <v>40</v>
      </c>
      <c r="AC34" s="396"/>
      <c r="AD34" s="95"/>
      <c r="AE34" s="3"/>
      <c r="AF34" s="3"/>
      <c r="AG34" s="3"/>
      <c r="AH34" s="3"/>
      <c r="AI34" s="3"/>
    </row>
    <row r="35" spans="1:35" ht="13.5" customHeight="1" x14ac:dyDescent="0.3">
      <c r="A35" s="49" t="s">
        <v>367</v>
      </c>
      <c r="B35" s="352" t="s">
        <v>71</v>
      </c>
      <c r="C35" s="123"/>
      <c r="D35" s="124"/>
      <c r="E35" s="124"/>
      <c r="F35" s="123"/>
      <c r="G35" s="124"/>
      <c r="H35" s="124"/>
      <c r="I35" s="123"/>
      <c r="J35" s="124"/>
      <c r="K35" s="124"/>
      <c r="L35" s="123"/>
      <c r="M35" s="124"/>
      <c r="N35" s="124"/>
      <c r="O35" s="123">
        <v>3</v>
      </c>
      <c r="P35" s="124">
        <v>20</v>
      </c>
      <c r="Q35" s="124" t="s">
        <v>72</v>
      </c>
      <c r="R35" s="123">
        <v>3</v>
      </c>
      <c r="S35" s="124">
        <v>20</v>
      </c>
      <c r="T35" s="124" t="s">
        <v>73</v>
      </c>
      <c r="U35" s="123"/>
      <c r="V35" s="124"/>
      <c r="W35" s="124"/>
      <c r="X35" s="123"/>
      <c r="Y35" s="124"/>
      <c r="Z35" s="124"/>
      <c r="AA35" s="34">
        <f t="shared" si="12"/>
        <v>6</v>
      </c>
      <c r="AB35" s="34">
        <f t="shared" si="13"/>
        <v>40</v>
      </c>
      <c r="AC35" s="396"/>
      <c r="AD35" s="95"/>
      <c r="AE35" s="3"/>
      <c r="AF35" s="3"/>
      <c r="AG35" s="3"/>
      <c r="AH35" s="3"/>
      <c r="AI35" s="3"/>
    </row>
    <row r="36" spans="1:35" ht="13.5" customHeight="1" x14ac:dyDescent="0.3">
      <c r="A36" s="127" t="s">
        <v>368</v>
      </c>
      <c r="B36" s="213" t="s">
        <v>71</v>
      </c>
      <c r="C36" s="123">
        <v>2</v>
      </c>
      <c r="D36" s="124">
        <v>20</v>
      </c>
      <c r="E36" s="124" t="s">
        <v>72</v>
      </c>
      <c r="F36" s="123"/>
      <c r="G36" s="124"/>
      <c r="H36" s="124"/>
      <c r="I36" s="123"/>
      <c r="J36" s="124"/>
      <c r="K36" s="124"/>
      <c r="L36" s="123"/>
      <c r="M36" s="124"/>
      <c r="N36" s="124"/>
      <c r="O36" s="123"/>
      <c r="P36" s="124"/>
      <c r="Q36" s="124"/>
      <c r="R36" s="123"/>
      <c r="S36" s="124"/>
      <c r="T36" s="124"/>
      <c r="U36" s="123"/>
      <c r="V36" s="124"/>
      <c r="W36" s="124"/>
      <c r="X36" s="144"/>
      <c r="Y36" s="145"/>
      <c r="Z36" s="145"/>
      <c r="AA36" s="34">
        <f t="shared" si="12"/>
        <v>2</v>
      </c>
      <c r="AB36" s="34">
        <f t="shared" si="13"/>
        <v>20</v>
      </c>
      <c r="AC36" s="396"/>
      <c r="AD36" s="95"/>
      <c r="AE36" s="3"/>
      <c r="AF36" s="3"/>
      <c r="AG36" s="3"/>
      <c r="AH36" s="3"/>
      <c r="AI36" s="3"/>
    </row>
    <row r="37" spans="1:35" ht="13.2" customHeight="1" x14ac:dyDescent="0.3">
      <c r="A37" s="127" t="s">
        <v>369</v>
      </c>
      <c r="B37" s="213" t="s">
        <v>71</v>
      </c>
      <c r="C37" s="123"/>
      <c r="D37" s="124"/>
      <c r="E37" s="124"/>
      <c r="F37" s="123">
        <v>2</v>
      </c>
      <c r="G37" s="124">
        <v>20</v>
      </c>
      <c r="H37" s="124" t="s">
        <v>72</v>
      </c>
      <c r="I37" s="123"/>
      <c r="J37" s="124"/>
      <c r="K37" s="124"/>
      <c r="L37" s="123"/>
      <c r="M37" s="124"/>
      <c r="N37" s="124"/>
      <c r="O37" s="123"/>
      <c r="P37" s="124"/>
      <c r="Q37" s="124"/>
      <c r="R37" s="142"/>
      <c r="S37" s="124"/>
      <c r="T37" s="124"/>
      <c r="U37" s="123"/>
      <c r="V37" s="124"/>
      <c r="W37" s="146"/>
      <c r="X37" s="69"/>
      <c r="Y37" s="69"/>
      <c r="Z37" s="69"/>
      <c r="AA37" s="197">
        <f>F37</f>
        <v>2</v>
      </c>
      <c r="AB37" s="34">
        <f>SUM(G37)</f>
        <v>20</v>
      </c>
      <c r="AC37" s="396"/>
      <c r="AD37" s="95"/>
      <c r="AE37" s="3"/>
      <c r="AF37" s="3"/>
      <c r="AG37" s="3"/>
      <c r="AH37" s="3"/>
      <c r="AI37" s="3"/>
    </row>
    <row r="38" spans="1:35" ht="13.5" customHeight="1" x14ac:dyDescent="0.3">
      <c r="A38" s="127" t="s">
        <v>370</v>
      </c>
      <c r="B38" s="316" t="s">
        <v>71</v>
      </c>
      <c r="C38" s="144"/>
      <c r="D38" s="145"/>
      <c r="E38" s="145"/>
      <c r="F38" s="144"/>
      <c r="G38" s="145"/>
      <c r="H38" s="145"/>
      <c r="I38" s="144"/>
      <c r="J38" s="145"/>
      <c r="K38" s="145"/>
      <c r="L38" s="144"/>
      <c r="M38" s="145"/>
      <c r="N38" s="145"/>
      <c r="O38" s="144"/>
      <c r="P38" s="145"/>
      <c r="Q38" s="145"/>
      <c r="R38" s="149"/>
      <c r="S38" s="145"/>
      <c r="T38" s="145"/>
      <c r="U38" s="144"/>
      <c r="V38" s="145"/>
      <c r="W38" s="145"/>
      <c r="X38" s="120">
        <v>2</v>
      </c>
      <c r="Y38" s="150">
        <v>15</v>
      </c>
      <c r="Z38" s="150" t="s">
        <v>73</v>
      </c>
      <c r="AA38" s="177">
        <f>X38</f>
        <v>2</v>
      </c>
      <c r="AB38" s="177">
        <f>SUM(Y38)</f>
        <v>15</v>
      </c>
      <c r="AC38" s="396"/>
      <c r="AD38" s="95"/>
      <c r="AE38" s="3"/>
      <c r="AF38" s="3"/>
      <c r="AG38" s="3"/>
      <c r="AH38" s="3"/>
      <c r="AI38" s="3"/>
    </row>
    <row r="39" spans="1:35" ht="13.5" customHeight="1" x14ac:dyDescent="0.3">
      <c r="A39" s="127" t="s">
        <v>371</v>
      </c>
      <c r="B39" s="213" t="s">
        <v>71</v>
      </c>
      <c r="C39" s="123"/>
      <c r="D39" s="124"/>
      <c r="E39" s="124"/>
      <c r="F39" s="123"/>
      <c r="G39" s="124"/>
      <c r="H39" s="124"/>
      <c r="I39" s="123"/>
      <c r="J39" s="124"/>
      <c r="K39" s="124"/>
      <c r="L39" s="123"/>
      <c r="M39" s="124"/>
      <c r="N39" s="124"/>
      <c r="O39" s="123">
        <v>2</v>
      </c>
      <c r="P39" s="124">
        <v>20</v>
      </c>
      <c r="Q39" s="124" t="s">
        <v>72</v>
      </c>
      <c r="R39" s="123">
        <v>2</v>
      </c>
      <c r="S39" s="124">
        <v>20</v>
      </c>
      <c r="T39" s="124" t="s">
        <v>73</v>
      </c>
      <c r="U39" s="123"/>
      <c r="V39" s="124"/>
      <c r="W39" s="124"/>
      <c r="X39" s="123"/>
      <c r="Y39" s="124"/>
      <c r="Z39" s="124"/>
      <c r="AA39" s="34">
        <f t="shared" ref="AA39:AB39" si="14">SUM(C39,F39,I39,L39,O39,R39,U39,X39)</f>
        <v>4</v>
      </c>
      <c r="AB39" s="34">
        <f t="shared" si="14"/>
        <v>40</v>
      </c>
      <c r="AC39" s="398"/>
      <c r="AD39" s="95"/>
      <c r="AE39" s="3"/>
      <c r="AF39" s="3"/>
      <c r="AG39" s="3"/>
      <c r="AH39" s="3"/>
      <c r="AI39" s="3"/>
    </row>
    <row r="40" spans="1:35" ht="13.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104"/>
      <c r="Y40" s="104"/>
      <c r="Z40" s="105" t="s">
        <v>101</v>
      </c>
      <c r="AA40" s="157">
        <f t="shared" ref="AA40:AB40" si="15">SUM(AA30:AA39)</f>
        <v>33</v>
      </c>
      <c r="AB40" s="157">
        <f t="shared" si="15"/>
        <v>285</v>
      </c>
      <c r="AC40" s="95"/>
      <c r="AD40" s="95"/>
      <c r="AE40" s="3"/>
      <c r="AF40" s="3"/>
      <c r="AG40" s="3"/>
      <c r="AH40" s="3"/>
      <c r="AI40" s="3"/>
    </row>
    <row r="41" spans="1:35" ht="13.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95"/>
      <c r="AD41" s="95"/>
      <c r="AE41" s="3"/>
      <c r="AF41" s="3"/>
      <c r="AG41" s="3"/>
      <c r="AH41" s="3"/>
      <c r="AI41" s="3"/>
    </row>
    <row r="42" spans="1:35" ht="53.4" customHeight="1" x14ac:dyDescent="0.3">
      <c r="A42" s="8" t="s">
        <v>372</v>
      </c>
      <c r="B42" s="342" t="s">
        <v>34</v>
      </c>
      <c r="C42" s="10" t="s">
        <v>35</v>
      </c>
      <c r="D42" s="10" t="s">
        <v>36</v>
      </c>
      <c r="E42" s="107" t="s">
        <v>37</v>
      </c>
      <c r="F42" s="108" t="s">
        <v>38</v>
      </c>
      <c r="G42" s="108" t="s">
        <v>39</v>
      </c>
      <c r="H42" s="109" t="s">
        <v>40</v>
      </c>
      <c r="I42" s="110" t="s">
        <v>41</v>
      </c>
      <c r="J42" s="110" t="s">
        <v>42</v>
      </c>
      <c r="K42" s="18" t="s">
        <v>43</v>
      </c>
      <c r="L42" s="19" t="s">
        <v>44</v>
      </c>
      <c r="M42" s="20" t="s">
        <v>45</v>
      </c>
      <c r="N42" s="21" t="s">
        <v>46</v>
      </c>
      <c r="O42" s="22" t="s">
        <v>47</v>
      </c>
      <c r="P42" s="22" t="s">
        <v>48</v>
      </c>
      <c r="Q42" s="24" t="s">
        <v>49</v>
      </c>
      <c r="R42" s="25" t="s">
        <v>50</v>
      </c>
      <c r="S42" s="111" t="s">
        <v>51</v>
      </c>
      <c r="T42" s="27" t="s">
        <v>52</v>
      </c>
      <c r="U42" s="28" t="s">
        <v>53</v>
      </c>
      <c r="V42" s="28" t="s">
        <v>54</v>
      </c>
      <c r="W42" s="30" t="s">
        <v>55</v>
      </c>
      <c r="X42" s="31" t="s">
        <v>56</v>
      </c>
      <c r="Y42" s="32" t="s">
        <v>57</v>
      </c>
      <c r="Z42" s="33" t="s">
        <v>58</v>
      </c>
      <c r="AA42" s="34" t="s">
        <v>59</v>
      </c>
      <c r="AB42" s="34" t="s">
        <v>60</v>
      </c>
      <c r="AC42" s="35" t="s">
        <v>474</v>
      </c>
      <c r="AD42" s="95"/>
      <c r="AE42" s="3"/>
      <c r="AF42" s="3"/>
      <c r="AG42" s="3"/>
      <c r="AH42" s="3"/>
      <c r="AI42" s="3"/>
    </row>
    <row r="43" spans="1:35" ht="13.5" customHeight="1" x14ac:dyDescent="0.3">
      <c r="A43" s="422" t="s">
        <v>373</v>
      </c>
      <c r="B43" s="391"/>
      <c r="C43" s="391"/>
      <c r="D43" s="391"/>
      <c r="E43" s="391"/>
      <c r="F43" s="391"/>
      <c r="G43" s="391"/>
      <c r="H43" s="391"/>
      <c r="I43" s="391"/>
      <c r="J43" s="391"/>
      <c r="K43" s="391"/>
      <c r="L43" s="391"/>
      <c r="M43" s="391"/>
      <c r="N43" s="391"/>
      <c r="O43" s="391"/>
      <c r="P43" s="391"/>
      <c r="Q43" s="391"/>
      <c r="R43" s="391"/>
      <c r="S43" s="391"/>
      <c r="T43" s="391"/>
      <c r="U43" s="391"/>
      <c r="V43" s="391"/>
      <c r="W43" s="391"/>
      <c r="X43" s="391"/>
      <c r="Y43" s="391"/>
      <c r="Z43" s="391"/>
      <c r="AA43" s="391"/>
      <c r="AB43" s="403"/>
      <c r="AC43" s="414" t="s">
        <v>362</v>
      </c>
      <c r="AD43" s="95"/>
      <c r="AE43" s="3"/>
      <c r="AF43" s="3"/>
      <c r="AG43" s="3"/>
      <c r="AH43" s="3"/>
      <c r="AI43" s="3"/>
    </row>
    <row r="44" spans="1:35" ht="13.5" customHeight="1" x14ac:dyDescent="0.3">
      <c r="A44" s="123" t="s">
        <v>374</v>
      </c>
      <c r="B44" s="213" t="s">
        <v>71</v>
      </c>
      <c r="C44" s="123"/>
      <c r="D44" s="124"/>
      <c r="E44" s="124"/>
      <c r="F44" s="123">
        <v>2</v>
      </c>
      <c r="G44" s="124">
        <v>20</v>
      </c>
      <c r="H44" s="124" t="s">
        <v>72</v>
      </c>
      <c r="I44" s="123"/>
      <c r="J44" s="124"/>
      <c r="K44" s="124"/>
      <c r="L44" s="123"/>
      <c r="M44" s="124"/>
      <c r="N44" s="124"/>
      <c r="O44" s="123"/>
      <c r="P44" s="124"/>
      <c r="Q44" s="124"/>
      <c r="R44" s="142"/>
      <c r="S44" s="124"/>
      <c r="T44" s="124"/>
      <c r="U44" s="123"/>
      <c r="V44" s="124"/>
      <c r="W44" s="124"/>
      <c r="X44" s="123"/>
      <c r="Y44" s="124"/>
      <c r="Z44" s="124"/>
      <c r="AA44" s="34">
        <f t="shared" ref="AA44:AB44" si="16">SUM(C44,F44,I44,L44,O44,R44,U44,X44)</f>
        <v>2</v>
      </c>
      <c r="AB44" s="34">
        <f t="shared" si="16"/>
        <v>20</v>
      </c>
      <c r="AC44" s="396"/>
      <c r="AD44" s="95"/>
      <c r="AE44" s="3"/>
      <c r="AF44" s="3"/>
      <c r="AG44" s="3"/>
      <c r="AH44" s="3"/>
      <c r="AI44" s="3"/>
    </row>
    <row r="45" spans="1:35" ht="13.5" customHeight="1" x14ac:dyDescent="0.3">
      <c r="A45" s="127" t="s">
        <v>375</v>
      </c>
      <c r="B45" s="213" t="s">
        <v>71</v>
      </c>
      <c r="C45" s="123">
        <v>2</v>
      </c>
      <c r="D45" s="124">
        <v>20</v>
      </c>
      <c r="E45" s="124" t="s">
        <v>72</v>
      </c>
      <c r="F45" s="123"/>
      <c r="G45" s="124"/>
      <c r="H45" s="124"/>
      <c r="I45" s="123"/>
      <c r="J45" s="124"/>
      <c r="K45" s="124"/>
      <c r="L45" s="123"/>
      <c r="M45" s="124"/>
      <c r="N45" s="124"/>
      <c r="O45" s="123"/>
      <c r="P45" s="124"/>
      <c r="Q45" s="124"/>
      <c r="R45" s="149"/>
      <c r="S45" s="145"/>
      <c r="T45" s="145"/>
      <c r="U45" s="144"/>
      <c r="V45" s="145"/>
      <c r="W45" s="145"/>
      <c r="X45" s="144"/>
      <c r="Y45" s="145"/>
      <c r="Z45" s="145"/>
      <c r="AA45" s="34">
        <f t="shared" ref="AA45:AB45" si="17">SUM(C45,F45,I45,L45,O45,R45,U45,X45)</f>
        <v>2</v>
      </c>
      <c r="AB45" s="34">
        <f t="shared" si="17"/>
        <v>20</v>
      </c>
      <c r="AC45" s="396"/>
      <c r="AD45" s="95"/>
      <c r="AE45" s="3"/>
      <c r="AF45" s="3"/>
      <c r="AG45" s="3"/>
      <c r="AH45" s="3"/>
      <c r="AI45" s="3"/>
    </row>
    <row r="46" spans="1:35" ht="36" customHeight="1" x14ac:dyDescent="0.3">
      <c r="A46" s="127" t="s">
        <v>376</v>
      </c>
      <c r="B46" s="213" t="s">
        <v>71</v>
      </c>
      <c r="C46" s="123"/>
      <c r="D46" s="124"/>
      <c r="E46" s="124"/>
      <c r="F46" s="123"/>
      <c r="G46" s="124"/>
      <c r="H46" s="124"/>
      <c r="I46" s="123"/>
      <c r="J46" s="124"/>
      <c r="K46" s="124"/>
      <c r="L46" s="123">
        <v>3</v>
      </c>
      <c r="M46" s="124">
        <v>20</v>
      </c>
      <c r="N46" s="124" t="s">
        <v>73</v>
      </c>
      <c r="O46" s="123"/>
      <c r="P46" s="124"/>
      <c r="Q46" s="146"/>
      <c r="R46" s="69"/>
      <c r="S46" s="69"/>
      <c r="T46" s="69"/>
      <c r="U46" s="123"/>
      <c r="V46" s="124"/>
      <c r="W46" s="124"/>
      <c r="X46" s="69"/>
      <c r="Y46" s="69"/>
      <c r="Z46" s="69"/>
      <c r="AA46" s="197">
        <v>3</v>
      </c>
      <c r="AB46" s="34">
        <v>20</v>
      </c>
      <c r="AC46" s="396"/>
      <c r="AD46" s="95"/>
      <c r="AE46" s="3"/>
      <c r="AF46" s="3"/>
      <c r="AG46" s="3"/>
      <c r="AH46" s="3"/>
      <c r="AI46" s="3"/>
    </row>
    <row r="47" spans="1:35" ht="36" customHeight="1" x14ac:dyDescent="0.3">
      <c r="A47" s="127" t="s">
        <v>377</v>
      </c>
      <c r="B47" s="213" t="s">
        <v>71</v>
      </c>
      <c r="C47" s="123"/>
      <c r="D47" s="124"/>
      <c r="E47" s="124"/>
      <c r="F47" s="123"/>
      <c r="G47" s="124"/>
      <c r="H47" s="124"/>
      <c r="I47" s="123"/>
      <c r="J47" s="124"/>
      <c r="K47" s="124"/>
      <c r="L47" s="123"/>
      <c r="M47" s="124"/>
      <c r="N47" s="124"/>
      <c r="O47" s="123"/>
      <c r="P47" s="124"/>
      <c r="Q47" s="124"/>
      <c r="R47" s="120">
        <v>2</v>
      </c>
      <c r="S47" s="150">
        <v>20</v>
      </c>
      <c r="T47" s="150" t="s">
        <v>72</v>
      </c>
      <c r="U47" s="120"/>
      <c r="V47" s="150"/>
      <c r="W47" s="150"/>
      <c r="X47" s="120"/>
      <c r="Y47" s="150"/>
      <c r="Z47" s="150"/>
      <c r="AA47" s="34">
        <v>2</v>
      </c>
      <c r="AB47" s="34">
        <v>20</v>
      </c>
      <c r="AC47" s="396"/>
      <c r="AD47" s="95"/>
      <c r="AE47" s="3"/>
      <c r="AF47" s="3"/>
      <c r="AG47" s="3"/>
      <c r="AH47" s="3"/>
      <c r="AI47" s="3"/>
    </row>
    <row r="48" spans="1:35" ht="36" customHeight="1" x14ac:dyDescent="0.3">
      <c r="A48" s="127" t="s">
        <v>378</v>
      </c>
      <c r="B48" s="213" t="s">
        <v>71</v>
      </c>
      <c r="C48" s="123"/>
      <c r="D48" s="124"/>
      <c r="E48" s="124"/>
      <c r="F48" s="123"/>
      <c r="G48" s="124"/>
      <c r="H48" s="124"/>
      <c r="I48" s="123"/>
      <c r="J48" s="124"/>
      <c r="K48" s="124"/>
      <c r="L48" s="123"/>
      <c r="M48" s="124"/>
      <c r="N48" s="124"/>
      <c r="O48" s="123"/>
      <c r="P48" s="124"/>
      <c r="Q48" s="124"/>
      <c r="R48" s="123"/>
      <c r="S48" s="124"/>
      <c r="T48" s="124"/>
      <c r="U48" s="123"/>
      <c r="V48" s="124"/>
      <c r="W48" s="124"/>
      <c r="X48" s="123">
        <v>3</v>
      </c>
      <c r="Y48" s="124">
        <v>25</v>
      </c>
      <c r="Z48" s="124" t="s">
        <v>72</v>
      </c>
      <c r="AA48" s="34">
        <v>3</v>
      </c>
      <c r="AB48" s="34">
        <v>25</v>
      </c>
      <c r="AC48" s="396"/>
      <c r="AD48" s="95"/>
      <c r="AE48" s="3"/>
      <c r="AF48" s="3"/>
      <c r="AG48" s="3"/>
      <c r="AH48" s="3"/>
      <c r="AI48" s="3"/>
    </row>
    <row r="49" spans="1:35" ht="13.5" customHeight="1" x14ac:dyDescent="0.3">
      <c r="A49" s="127" t="s">
        <v>456</v>
      </c>
      <c r="B49" s="213" t="s">
        <v>71</v>
      </c>
      <c r="C49" s="123">
        <v>3</v>
      </c>
      <c r="D49" s="124">
        <v>20</v>
      </c>
      <c r="E49" s="124" t="s">
        <v>73</v>
      </c>
      <c r="F49" s="123"/>
      <c r="G49" s="124"/>
      <c r="H49" s="124"/>
      <c r="I49" s="123"/>
      <c r="J49" s="124"/>
      <c r="K49" s="124"/>
      <c r="L49" s="123"/>
      <c r="M49" s="124"/>
      <c r="N49" s="124"/>
      <c r="O49" s="123"/>
      <c r="P49" s="124"/>
      <c r="Q49" s="124"/>
      <c r="R49" s="142"/>
      <c r="S49" s="124"/>
      <c r="T49" s="124"/>
      <c r="U49" s="123"/>
      <c r="V49" s="124"/>
      <c r="W49" s="124"/>
      <c r="X49" s="123"/>
      <c r="Y49" s="124"/>
      <c r="Z49" s="124"/>
      <c r="AA49" s="34">
        <f t="shared" ref="AA49:AB49" si="18">SUM(C49,F49,I49,L49,O49,R49,U49,X49)</f>
        <v>3</v>
      </c>
      <c r="AB49" s="34">
        <f t="shared" si="18"/>
        <v>20</v>
      </c>
      <c r="AC49" s="396"/>
      <c r="AD49" s="95"/>
      <c r="AE49" s="3"/>
      <c r="AF49" s="3"/>
      <c r="AG49" s="3"/>
      <c r="AH49" s="3"/>
      <c r="AI49" s="3"/>
    </row>
    <row r="50" spans="1:35" ht="13.5" customHeight="1" x14ac:dyDescent="0.3">
      <c r="A50" s="123" t="s">
        <v>379</v>
      </c>
      <c r="B50" s="213" t="s">
        <v>71</v>
      </c>
      <c r="C50" s="123"/>
      <c r="D50" s="124"/>
      <c r="E50" s="124"/>
      <c r="F50" s="123"/>
      <c r="G50" s="124"/>
      <c r="H50" s="124"/>
      <c r="I50" s="123">
        <v>3</v>
      </c>
      <c r="J50" s="124">
        <v>25</v>
      </c>
      <c r="K50" s="124" t="s">
        <v>72</v>
      </c>
      <c r="L50" s="123"/>
      <c r="M50" s="124"/>
      <c r="N50" s="124"/>
      <c r="O50" s="123"/>
      <c r="P50" s="124"/>
      <c r="Q50" s="124"/>
      <c r="R50" s="142"/>
      <c r="S50" s="124"/>
      <c r="T50" s="124"/>
      <c r="U50" s="123"/>
      <c r="V50" s="124"/>
      <c r="W50" s="124"/>
      <c r="X50" s="123"/>
      <c r="Y50" s="124"/>
      <c r="Z50" s="124"/>
      <c r="AA50" s="34">
        <f t="shared" ref="AA50:AB50" si="19">SUM(C50,F50,I50,L50,O50,R50,U50,X50)</f>
        <v>3</v>
      </c>
      <c r="AB50" s="34">
        <f t="shared" si="19"/>
        <v>25</v>
      </c>
      <c r="AC50" s="396"/>
      <c r="AD50" s="95"/>
      <c r="AE50" s="3"/>
      <c r="AF50" s="3"/>
      <c r="AG50" s="3"/>
      <c r="AH50" s="3"/>
      <c r="AI50" s="3"/>
    </row>
    <row r="51" spans="1:35" ht="13.5" customHeight="1" x14ac:dyDescent="0.3">
      <c r="A51" s="49" t="s">
        <v>380</v>
      </c>
      <c r="B51" s="352" t="s">
        <v>71</v>
      </c>
      <c r="C51" s="123">
        <v>3</v>
      </c>
      <c r="D51" s="124">
        <v>20</v>
      </c>
      <c r="E51" s="124" t="s">
        <v>72</v>
      </c>
      <c r="F51" s="123"/>
      <c r="G51" s="124"/>
      <c r="H51" s="124"/>
      <c r="I51" s="123"/>
      <c r="J51" s="124"/>
      <c r="K51" s="124"/>
      <c r="L51" s="123"/>
      <c r="M51" s="124"/>
      <c r="N51" s="124"/>
      <c r="O51" s="123"/>
      <c r="P51" s="124"/>
      <c r="Q51" s="124"/>
      <c r="R51" s="123"/>
      <c r="S51" s="124"/>
      <c r="T51" s="124"/>
      <c r="U51" s="123"/>
      <c r="V51" s="124"/>
      <c r="W51" s="124"/>
      <c r="X51" s="123"/>
      <c r="Y51" s="124"/>
      <c r="Z51" s="124"/>
      <c r="AA51" s="143">
        <f t="shared" ref="AA51:AB51" si="20">SUM(C51,F51,I51,L51,O51,R51,U51,X51)</f>
        <v>3</v>
      </c>
      <c r="AB51" s="143">
        <f t="shared" si="20"/>
        <v>20</v>
      </c>
      <c r="AC51" s="396"/>
      <c r="AD51" s="95"/>
      <c r="AE51" s="3"/>
      <c r="AF51" s="3"/>
      <c r="AG51" s="3"/>
      <c r="AH51" s="3"/>
      <c r="AI51" s="3"/>
    </row>
    <row r="52" spans="1:35" ht="13.5" customHeight="1" x14ac:dyDescent="0.3">
      <c r="A52" s="127" t="s">
        <v>381</v>
      </c>
      <c r="B52" s="213" t="s">
        <v>71</v>
      </c>
      <c r="C52" s="123"/>
      <c r="D52" s="124"/>
      <c r="E52" s="124"/>
      <c r="F52" s="123">
        <v>3</v>
      </c>
      <c r="G52" s="124">
        <v>20</v>
      </c>
      <c r="H52" s="124" t="s">
        <v>72</v>
      </c>
      <c r="I52" s="123"/>
      <c r="J52" s="124"/>
      <c r="K52" s="124"/>
      <c r="L52" s="123"/>
      <c r="M52" s="124"/>
      <c r="N52" s="124"/>
      <c r="O52" s="123"/>
      <c r="P52" s="124"/>
      <c r="Q52" s="124"/>
      <c r="R52" s="123"/>
      <c r="S52" s="124"/>
      <c r="T52" s="124"/>
      <c r="U52" s="123"/>
      <c r="V52" s="124"/>
      <c r="W52" s="124"/>
      <c r="X52" s="123"/>
      <c r="Y52" s="124"/>
      <c r="Z52" s="124"/>
      <c r="AA52" s="143">
        <f t="shared" ref="AA52:AB52" si="21">SUM(C52,F52,I52,L52,O52,R52,U52,X52)</f>
        <v>3</v>
      </c>
      <c r="AB52" s="143">
        <f t="shared" si="21"/>
        <v>20</v>
      </c>
      <c r="AC52" s="396"/>
      <c r="AD52" s="95"/>
      <c r="AE52" s="3"/>
      <c r="AF52" s="3"/>
      <c r="AG52" s="3"/>
      <c r="AH52" s="3"/>
      <c r="AI52" s="3"/>
    </row>
    <row r="53" spans="1:35" ht="13.2" customHeight="1" x14ac:dyDescent="0.3">
      <c r="A53" s="127" t="s">
        <v>382</v>
      </c>
      <c r="B53" s="213" t="s">
        <v>71</v>
      </c>
      <c r="C53" s="123"/>
      <c r="D53" s="124"/>
      <c r="E53" s="127"/>
      <c r="F53" s="213"/>
      <c r="G53" s="123"/>
      <c r="H53" s="124"/>
      <c r="I53" s="124"/>
      <c r="J53" s="123"/>
      <c r="K53" s="124"/>
      <c r="L53" s="124"/>
      <c r="M53" s="123"/>
      <c r="N53" s="124"/>
      <c r="O53" s="123">
        <v>3</v>
      </c>
      <c r="P53" s="124">
        <v>20</v>
      </c>
      <c r="Q53" s="124" t="s">
        <v>72</v>
      </c>
      <c r="R53" s="123">
        <v>3</v>
      </c>
      <c r="S53" s="124">
        <v>20</v>
      </c>
      <c r="T53" s="124" t="s">
        <v>73</v>
      </c>
      <c r="U53" s="123"/>
      <c r="V53" s="124"/>
      <c r="W53" s="124"/>
      <c r="X53" s="123"/>
      <c r="Y53" s="124"/>
      <c r="Z53" s="124"/>
      <c r="AA53" s="34">
        <v>6</v>
      </c>
      <c r="AB53" s="34">
        <v>40</v>
      </c>
      <c r="AC53" s="396"/>
      <c r="AD53" s="95"/>
      <c r="AE53" s="3"/>
      <c r="AF53" s="3"/>
      <c r="AG53" s="3"/>
      <c r="AH53" s="3"/>
      <c r="AI53" s="3"/>
    </row>
    <row r="54" spans="1:35" ht="13.5" customHeight="1" x14ac:dyDescent="0.3">
      <c r="A54" s="127" t="s">
        <v>383</v>
      </c>
      <c r="B54" s="213" t="s">
        <v>71</v>
      </c>
      <c r="C54" s="123"/>
      <c r="D54" s="124"/>
      <c r="E54" s="124"/>
      <c r="F54" s="123"/>
      <c r="G54" s="124"/>
      <c r="H54" s="124"/>
      <c r="I54" s="123"/>
      <c r="J54" s="124"/>
      <c r="K54" s="124"/>
      <c r="L54" s="123"/>
      <c r="M54" s="124"/>
      <c r="N54" s="124"/>
      <c r="O54" s="123"/>
      <c r="P54" s="124"/>
      <c r="Q54" s="124"/>
      <c r="R54" s="123"/>
      <c r="S54" s="124"/>
      <c r="T54" s="124"/>
      <c r="U54" s="123">
        <v>3</v>
      </c>
      <c r="V54" s="443">
        <v>20</v>
      </c>
      <c r="W54" s="124" t="s">
        <v>72</v>
      </c>
      <c r="X54" s="123">
        <v>4</v>
      </c>
      <c r="Y54" s="124">
        <v>25</v>
      </c>
      <c r="Z54" s="124" t="s">
        <v>73</v>
      </c>
      <c r="AA54" s="34">
        <f t="shared" ref="AA54:AA55" si="22">SUM(C54,F54,I54,L54,O54,R54,U54,X54)</f>
        <v>7</v>
      </c>
      <c r="AB54" s="34">
        <v>45</v>
      </c>
      <c r="AC54" s="396"/>
      <c r="AD54" s="95"/>
      <c r="AE54" s="3"/>
      <c r="AF54" s="3"/>
      <c r="AG54" s="3"/>
      <c r="AH54" s="3"/>
      <c r="AI54" s="3"/>
    </row>
    <row r="55" spans="1:35" ht="13.5" customHeight="1" x14ac:dyDescent="0.3">
      <c r="A55" s="123" t="s">
        <v>335</v>
      </c>
      <c r="B55" s="213" t="s">
        <v>71</v>
      </c>
      <c r="C55" s="123">
        <v>3</v>
      </c>
      <c r="D55" s="124">
        <v>30</v>
      </c>
      <c r="E55" s="124" t="s">
        <v>73</v>
      </c>
      <c r="F55" s="123"/>
      <c r="G55" s="124"/>
      <c r="H55" s="124"/>
      <c r="I55" s="123"/>
      <c r="J55" s="124"/>
      <c r="K55" s="124"/>
      <c r="L55" s="123"/>
      <c r="M55" s="124"/>
      <c r="N55" s="124"/>
      <c r="O55" s="123"/>
      <c r="P55" s="124"/>
      <c r="Q55" s="124"/>
      <c r="R55" s="142"/>
      <c r="S55" s="124"/>
      <c r="T55" s="124"/>
      <c r="U55" s="123"/>
      <c r="V55" s="124"/>
      <c r="W55" s="124"/>
      <c r="X55" s="123"/>
      <c r="Y55" s="268"/>
      <c r="Z55" s="145"/>
      <c r="AA55" s="177">
        <f t="shared" si="22"/>
        <v>3</v>
      </c>
      <c r="AB55" s="177">
        <f>SUM(D55,G55,J55,M55,P55,S55,V55,Y55)</f>
        <v>30</v>
      </c>
      <c r="AC55" s="353"/>
      <c r="AD55" s="95"/>
      <c r="AE55" s="3"/>
      <c r="AF55" s="3"/>
      <c r="AG55" s="3"/>
      <c r="AH55" s="3"/>
      <c r="AI55" s="3"/>
    </row>
    <row r="56" spans="1:35" ht="13.5" customHeight="1" x14ac:dyDescent="0.3">
      <c r="A56" s="95"/>
      <c r="B56" s="104"/>
      <c r="C56" s="95"/>
      <c r="D56" s="156"/>
      <c r="E56" s="156"/>
      <c r="F56" s="95"/>
      <c r="G56" s="156"/>
      <c r="H56" s="156"/>
      <c r="I56" s="95"/>
      <c r="J56" s="156"/>
      <c r="K56" s="156"/>
      <c r="L56" s="95"/>
      <c r="M56" s="156"/>
      <c r="N56" s="156"/>
      <c r="O56" s="95"/>
      <c r="P56" s="156"/>
      <c r="Q56" s="156"/>
      <c r="R56" s="299"/>
      <c r="S56" s="156"/>
      <c r="T56" s="156"/>
      <c r="U56" s="95"/>
      <c r="V56" s="156"/>
      <c r="W56" s="156"/>
      <c r="X56" s="95"/>
      <c r="Y56" s="105" t="s">
        <v>101</v>
      </c>
      <c r="Z56" s="124"/>
      <c r="AA56" s="157">
        <f t="shared" ref="AA56:AB56" si="23">SUM(AA44:AA55)</f>
        <v>40</v>
      </c>
      <c r="AB56" s="157">
        <f t="shared" si="23"/>
        <v>305</v>
      </c>
      <c r="AC56" s="95"/>
      <c r="AD56" s="95"/>
      <c r="AE56" s="3"/>
      <c r="AF56" s="3"/>
      <c r="AG56" s="3"/>
      <c r="AH56" s="3"/>
      <c r="AI56" s="3"/>
    </row>
    <row r="57" spans="1:35" ht="13.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95"/>
      <c r="AD57" s="95"/>
      <c r="AE57" s="3"/>
      <c r="AF57" s="3"/>
      <c r="AG57" s="3"/>
      <c r="AH57" s="3"/>
      <c r="AI57" s="3"/>
    </row>
    <row r="58" spans="1:35" ht="13.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95"/>
      <c r="AD58" s="95"/>
      <c r="AE58" s="3"/>
      <c r="AF58" s="3"/>
      <c r="AG58" s="3"/>
      <c r="AH58" s="3"/>
      <c r="AI58" s="3"/>
    </row>
    <row r="59" spans="1:35" ht="55.5" customHeight="1" x14ac:dyDescent="0.3">
      <c r="A59" s="181" t="s">
        <v>384</v>
      </c>
      <c r="B59" s="342" t="s">
        <v>34</v>
      </c>
      <c r="C59" s="10" t="s">
        <v>35</v>
      </c>
      <c r="D59" s="10" t="s">
        <v>36</v>
      </c>
      <c r="E59" s="107" t="s">
        <v>37</v>
      </c>
      <c r="F59" s="108" t="s">
        <v>38</v>
      </c>
      <c r="G59" s="108" t="s">
        <v>39</v>
      </c>
      <c r="H59" s="109" t="s">
        <v>40</v>
      </c>
      <c r="I59" s="110" t="s">
        <v>41</v>
      </c>
      <c r="J59" s="110" t="s">
        <v>42</v>
      </c>
      <c r="K59" s="18" t="s">
        <v>43</v>
      </c>
      <c r="L59" s="19" t="s">
        <v>44</v>
      </c>
      <c r="M59" s="20" t="s">
        <v>45</v>
      </c>
      <c r="N59" s="21" t="s">
        <v>46</v>
      </c>
      <c r="O59" s="22" t="s">
        <v>47</v>
      </c>
      <c r="P59" s="22" t="s">
        <v>48</v>
      </c>
      <c r="Q59" s="24" t="s">
        <v>49</v>
      </c>
      <c r="R59" s="25" t="s">
        <v>50</v>
      </c>
      <c r="S59" s="111" t="s">
        <v>51</v>
      </c>
      <c r="T59" s="27" t="s">
        <v>52</v>
      </c>
      <c r="U59" s="28" t="s">
        <v>53</v>
      </c>
      <c r="V59" s="28" t="s">
        <v>54</v>
      </c>
      <c r="W59" s="30" t="s">
        <v>55</v>
      </c>
      <c r="X59" s="31" t="s">
        <v>56</v>
      </c>
      <c r="Y59" s="32" t="s">
        <v>57</v>
      </c>
      <c r="Z59" s="33" t="s">
        <v>58</v>
      </c>
      <c r="AA59" s="34" t="s">
        <v>59</v>
      </c>
      <c r="AB59" s="34" t="s">
        <v>60</v>
      </c>
      <c r="AC59" s="35" t="s">
        <v>474</v>
      </c>
      <c r="AD59" s="95"/>
      <c r="AE59" s="3"/>
      <c r="AF59" s="3"/>
      <c r="AG59" s="3"/>
      <c r="AH59" s="3"/>
      <c r="AI59" s="3"/>
    </row>
    <row r="60" spans="1:35" ht="66" customHeight="1" x14ac:dyDescent="0.3">
      <c r="A60" s="49" t="s">
        <v>385</v>
      </c>
      <c r="B60" s="213" t="s">
        <v>71</v>
      </c>
      <c r="C60" s="123">
        <v>3</v>
      </c>
      <c r="D60" s="124">
        <v>20</v>
      </c>
      <c r="E60" s="124" t="s">
        <v>72</v>
      </c>
      <c r="F60" s="123">
        <v>3</v>
      </c>
      <c r="G60" s="124">
        <v>20</v>
      </c>
      <c r="H60" s="124" t="s">
        <v>73</v>
      </c>
      <c r="I60" s="123">
        <v>3</v>
      </c>
      <c r="J60" s="124">
        <v>25</v>
      </c>
      <c r="K60" s="124" t="s">
        <v>72</v>
      </c>
      <c r="L60" s="123">
        <v>2</v>
      </c>
      <c r="M60" s="124">
        <v>20</v>
      </c>
      <c r="N60" s="124" t="s">
        <v>73</v>
      </c>
      <c r="O60" s="123">
        <v>3</v>
      </c>
      <c r="P60" s="124">
        <v>30</v>
      </c>
      <c r="Q60" s="124" t="s">
        <v>73</v>
      </c>
      <c r="R60" s="123">
        <v>2</v>
      </c>
      <c r="S60" s="124">
        <v>30</v>
      </c>
      <c r="T60" s="124" t="s">
        <v>73</v>
      </c>
      <c r="U60" s="123">
        <v>2</v>
      </c>
      <c r="V60" s="124">
        <v>30</v>
      </c>
      <c r="W60" s="124" t="s">
        <v>72</v>
      </c>
      <c r="X60" s="123">
        <v>3</v>
      </c>
      <c r="Y60" s="124">
        <v>30</v>
      </c>
      <c r="Z60" s="124" t="s">
        <v>73</v>
      </c>
      <c r="AA60" s="34">
        <f t="shared" ref="AA60:AB60" si="24">SUM(C60,F60,I60,L60,O60,R60,U60,X60)</f>
        <v>21</v>
      </c>
      <c r="AB60" s="34">
        <f t="shared" si="24"/>
        <v>205</v>
      </c>
      <c r="AC60" s="414" t="s">
        <v>362</v>
      </c>
      <c r="AD60" s="95"/>
      <c r="AE60" s="3"/>
      <c r="AF60" s="3"/>
      <c r="AG60" s="3"/>
      <c r="AH60" s="3"/>
      <c r="AI60" s="3"/>
    </row>
    <row r="61" spans="1:35" ht="13.5" customHeight="1" x14ac:dyDescent="0.3">
      <c r="A61" s="49" t="s">
        <v>386</v>
      </c>
      <c r="B61" s="213" t="s">
        <v>71</v>
      </c>
      <c r="C61" s="123"/>
      <c r="D61" s="124"/>
      <c r="E61" s="124"/>
      <c r="F61" s="123"/>
      <c r="G61" s="124"/>
      <c r="H61" s="124"/>
      <c r="I61" s="123">
        <v>2</v>
      </c>
      <c r="J61" s="124">
        <v>20</v>
      </c>
      <c r="K61" s="124" t="s">
        <v>72</v>
      </c>
      <c r="L61" s="123">
        <v>2</v>
      </c>
      <c r="M61" s="124">
        <v>20</v>
      </c>
      <c r="N61" s="124" t="s">
        <v>72</v>
      </c>
      <c r="O61" s="123">
        <v>3</v>
      </c>
      <c r="P61" s="124">
        <v>30</v>
      </c>
      <c r="Q61" s="124" t="s">
        <v>73</v>
      </c>
      <c r="R61" s="123">
        <v>2</v>
      </c>
      <c r="S61" s="124">
        <v>25</v>
      </c>
      <c r="T61" s="124" t="s">
        <v>72</v>
      </c>
      <c r="U61" s="123">
        <v>2</v>
      </c>
      <c r="V61" s="124">
        <v>20</v>
      </c>
      <c r="W61" s="124" t="s">
        <v>72</v>
      </c>
      <c r="X61" s="123">
        <v>3</v>
      </c>
      <c r="Y61" s="124">
        <v>20</v>
      </c>
      <c r="Z61" s="124" t="s">
        <v>73</v>
      </c>
      <c r="AA61" s="34">
        <f t="shared" ref="AA61:AB61" si="25">SUM(C61,F61,I61,L61,O61,R61,U61,X61)</f>
        <v>14</v>
      </c>
      <c r="AB61" s="34">
        <f t="shared" si="25"/>
        <v>135</v>
      </c>
      <c r="AC61" s="396"/>
      <c r="AD61" s="95"/>
      <c r="AE61" s="3"/>
      <c r="AF61" s="3"/>
      <c r="AG61" s="3"/>
      <c r="AH61" s="3"/>
      <c r="AI61" s="3"/>
    </row>
    <row r="62" spans="1:35" ht="13.5" customHeight="1" x14ac:dyDescent="0.3">
      <c r="A62" s="378" t="s">
        <v>457</v>
      </c>
      <c r="B62" s="213" t="s">
        <v>71</v>
      </c>
      <c r="C62" s="123"/>
      <c r="D62" s="124"/>
      <c r="E62" s="124"/>
      <c r="F62" s="123"/>
      <c r="G62" s="124"/>
      <c r="H62" s="124"/>
      <c r="I62" s="123"/>
      <c r="J62" s="124"/>
      <c r="K62" s="124"/>
      <c r="L62" s="123"/>
      <c r="M62" s="124"/>
      <c r="N62" s="124"/>
      <c r="O62" s="123"/>
      <c r="P62" s="124"/>
      <c r="Q62" s="124"/>
      <c r="R62" s="123"/>
      <c r="S62" s="124"/>
      <c r="T62" s="124"/>
      <c r="U62" s="123">
        <v>3</v>
      </c>
      <c r="V62" s="124">
        <v>30</v>
      </c>
      <c r="W62" s="124" t="s">
        <v>72</v>
      </c>
      <c r="X62" s="123"/>
      <c r="Y62" s="124"/>
      <c r="Z62" s="124"/>
      <c r="AA62" s="34">
        <f t="shared" ref="AA62:AB62" si="26">SUM(C62,F62,I62,L62,O62,R62,U62,X62)</f>
        <v>3</v>
      </c>
      <c r="AB62" s="34">
        <f t="shared" si="26"/>
        <v>30</v>
      </c>
      <c r="AC62" s="396"/>
      <c r="AD62" s="95"/>
      <c r="AE62" s="3"/>
      <c r="AF62" s="3"/>
      <c r="AG62" s="3"/>
      <c r="AH62" s="3"/>
      <c r="AI62" s="3"/>
    </row>
    <row r="63" spans="1:35" ht="13.5" customHeight="1" x14ac:dyDescent="0.3">
      <c r="A63" s="49" t="s">
        <v>387</v>
      </c>
      <c r="B63" s="213" t="s">
        <v>71</v>
      </c>
      <c r="C63" s="123"/>
      <c r="D63" s="124"/>
      <c r="E63" s="124"/>
      <c r="F63" s="123"/>
      <c r="G63" s="124"/>
      <c r="H63" s="124"/>
      <c r="I63" s="123"/>
      <c r="J63" s="124"/>
      <c r="K63" s="124"/>
      <c r="L63" s="123"/>
      <c r="M63" s="124"/>
      <c r="N63" s="124"/>
      <c r="O63" s="123"/>
      <c r="P63" s="124"/>
      <c r="Q63" s="124"/>
      <c r="R63" s="123"/>
      <c r="S63" s="124"/>
      <c r="T63" s="124"/>
      <c r="U63" s="123">
        <v>3</v>
      </c>
      <c r="V63" s="124">
        <v>30</v>
      </c>
      <c r="W63" s="124" t="s">
        <v>72</v>
      </c>
      <c r="X63" s="123">
        <v>3</v>
      </c>
      <c r="Y63" s="124">
        <v>30</v>
      </c>
      <c r="Z63" s="124" t="s">
        <v>73</v>
      </c>
      <c r="AA63" s="34">
        <f t="shared" ref="AA63:AB63" si="27">SUM(C63,F63,I63,L63,O63,R63,U63,X63)</f>
        <v>6</v>
      </c>
      <c r="AB63" s="34">
        <f t="shared" si="27"/>
        <v>60</v>
      </c>
      <c r="AC63" s="396"/>
      <c r="AD63" s="95"/>
      <c r="AE63" s="3"/>
      <c r="AF63" s="3"/>
      <c r="AG63" s="3"/>
      <c r="AH63" s="3"/>
      <c r="AI63" s="3"/>
    </row>
    <row r="64" spans="1:35" ht="13.5" customHeight="1" x14ac:dyDescent="0.3">
      <c r="A64" s="378" t="s">
        <v>458</v>
      </c>
      <c r="B64" s="213" t="s">
        <v>71</v>
      </c>
      <c r="C64" s="123"/>
      <c r="D64" s="124"/>
      <c r="E64" s="124"/>
      <c r="F64" s="123"/>
      <c r="G64" s="124"/>
      <c r="H64" s="124"/>
      <c r="I64" s="123"/>
      <c r="J64" s="124"/>
      <c r="K64" s="124"/>
      <c r="L64" s="123"/>
      <c r="M64" s="124"/>
      <c r="N64" s="124"/>
      <c r="O64" s="123"/>
      <c r="P64" s="124"/>
      <c r="Q64" s="124"/>
      <c r="R64" s="142"/>
      <c r="S64" s="124"/>
      <c r="T64" s="124"/>
      <c r="U64" s="123">
        <v>3</v>
      </c>
      <c r="V64" s="124">
        <v>30</v>
      </c>
      <c r="W64" s="124" t="s">
        <v>72</v>
      </c>
      <c r="X64" s="123">
        <v>3</v>
      </c>
      <c r="Y64" s="124">
        <v>30</v>
      </c>
      <c r="Z64" s="124" t="s">
        <v>73</v>
      </c>
      <c r="AA64" s="34">
        <f t="shared" ref="AA64:AB64" si="28">SUM(C64,F64,I64,L64,O64,R64,U64,X64)</f>
        <v>6</v>
      </c>
      <c r="AB64" s="34">
        <f t="shared" si="28"/>
        <v>60</v>
      </c>
      <c r="AC64" s="398"/>
      <c r="AD64" s="95"/>
      <c r="AE64" s="3"/>
      <c r="AF64" s="3"/>
      <c r="AG64" s="3"/>
      <c r="AH64" s="3"/>
      <c r="AI64" s="3"/>
    </row>
    <row r="65" spans="1:35" ht="13.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156"/>
      <c r="N65" s="156"/>
      <c r="O65" s="3"/>
      <c r="P65" s="3"/>
      <c r="Q65" s="3"/>
      <c r="R65" s="3"/>
      <c r="S65" s="3"/>
      <c r="T65" s="3"/>
      <c r="U65" s="3"/>
      <c r="V65" s="3"/>
      <c r="W65" s="3"/>
      <c r="X65" s="3"/>
      <c r="Y65" s="105" t="s">
        <v>101</v>
      </c>
      <c r="Z65" s="105"/>
      <c r="AA65" s="157">
        <f t="shared" ref="AA65:AB65" si="29">SUM(AA60:AA64)</f>
        <v>50</v>
      </c>
      <c r="AB65" s="157">
        <f t="shared" si="29"/>
        <v>490</v>
      </c>
      <c r="AC65" s="95"/>
      <c r="AD65" s="95"/>
      <c r="AE65" s="3"/>
      <c r="AF65" s="3"/>
      <c r="AG65" s="3"/>
      <c r="AH65" s="3"/>
      <c r="AI65" s="3"/>
    </row>
    <row r="66" spans="1:35" ht="13.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156"/>
      <c r="N66" s="156"/>
      <c r="O66" s="3"/>
      <c r="P66" s="3"/>
      <c r="Q66" s="3"/>
      <c r="R66" s="3"/>
      <c r="S66" s="3"/>
      <c r="T66" s="3"/>
      <c r="U66" s="3"/>
      <c r="V66" s="3"/>
      <c r="W66" s="3"/>
      <c r="X66" s="3"/>
      <c r="Y66" s="160"/>
      <c r="Z66" s="160"/>
      <c r="AA66" s="161"/>
      <c r="AB66" s="161"/>
      <c r="AC66" s="95"/>
      <c r="AD66" s="95"/>
      <c r="AE66" s="3"/>
      <c r="AF66" s="3"/>
      <c r="AG66" s="3"/>
      <c r="AH66" s="3"/>
      <c r="AI66" s="3"/>
    </row>
    <row r="67" spans="1:35" ht="13.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95"/>
      <c r="AD67" s="95"/>
      <c r="AE67" s="3"/>
      <c r="AF67" s="3"/>
      <c r="AG67" s="3"/>
      <c r="AH67" s="3"/>
      <c r="AI67" s="3"/>
    </row>
    <row r="68" spans="1:35" ht="13.5" customHeight="1" x14ac:dyDescent="0.3">
      <c r="A68" s="354" t="s">
        <v>388</v>
      </c>
      <c r="B68" s="355" t="s">
        <v>34</v>
      </c>
      <c r="C68" s="257" t="s">
        <v>35</v>
      </c>
      <c r="D68" s="257" t="s">
        <v>36</v>
      </c>
      <c r="E68" s="12" t="s">
        <v>37</v>
      </c>
      <c r="F68" s="13" t="s">
        <v>38</v>
      </c>
      <c r="G68" s="13" t="s">
        <v>39</v>
      </c>
      <c r="H68" s="15" t="s">
        <v>40</v>
      </c>
      <c r="I68" s="16" t="s">
        <v>41</v>
      </c>
      <c r="J68" s="16" t="s">
        <v>42</v>
      </c>
      <c r="K68" s="259" t="s">
        <v>43</v>
      </c>
      <c r="L68" s="260" t="s">
        <v>44</v>
      </c>
      <c r="M68" s="261" t="s">
        <v>45</v>
      </c>
      <c r="N68" s="262" t="s">
        <v>46</v>
      </c>
      <c r="O68" s="263" t="s">
        <v>47</v>
      </c>
      <c r="P68" s="263" t="s">
        <v>48</v>
      </c>
      <c r="Q68" s="356" t="s">
        <v>49</v>
      </c>
      <c r="R68" s="25" t="s">
        <v>50</v>
      </c>
      <c r="S68" s="111" t="s">
        <v>51</v>
      </c>
      <c r="T68" s="27" t="s">
        <v>52</v>
      </c>
      <c r="U68" s="28" t="s">
        <v>53</v>
      </c>
      <c r="V68" s="28" t="s">
        <v>54</v>
      </c>
      <c r="W68" s="30" t="s">
        <v>55</v>
      </c>
      <c r="X68" s="305" t="s">
        <v>56</v>
      </c>
      <c r="Y68" s="306" t="s">
        <v>57</v>
      </c>
      <c r="Z68" s="307" t="s">
        <v>58</v>
      </c>
      <c r="AA68" s="204" t="s">
        <v>59</v>
      </c>
      <c r="AB68" s="34" t="s">
        <v>60</v>
      </c>
      <c r="AC68" s="95"/>
      <c r="AD68" s="95"/>
      <c r="AE68" s="3"/>
      <c r="AF68" s="3"/>
      <c r="AG68" s="3"/>
      <c r="AH68" s="3"/>
      <c r="AI68" s="3"/>
    </row>
    <row r="69" spans="1:35" ht="13.5" customHeight="1" x14ac:dyDescent="0.3">
      <c r="A69" s="123" t="s">
        <v>389</v>
      </c>
      <c r="B69" s="213" t="s">
        <v>71</v>
      </c>
      <c r="C69" s="123"/>
      <c r="D69" s="124"/>
      <c r="E69" s="124"/>
      <c r="F69" s="123"/>
      <c r="G69" s="124"/>
      <c r="H69" s="124"/>
      <c r="I69" s="123"/>
      <c r="J69" s="124"/>
      <c r="K69" s="124"/>
      <c r="L69" s="69"/>
      <c r="M69" s="69"/>
      <c r="N69" s="69"/>
      <c r="O69" s="123">
        <v>3</v>
      </c>
      <c r="P69" s="124"/>
      <c r="Q69" s="146" t="s">
        <v>72</v>
      </c>
      <c r="R69" s="69"/>
      <c r="S69" s="69"/>
      <c r="T69" s="69"/>
      <c r="U69" s="69"/>
      <c r="V69" s="69"/>
      <c r="W69" s="69"/>
      <c r="X69" s="123"/>
      <c r="Y69" s="124"/>
      <c r="Z69" s="124"/>
      <c r="AA69" s="357">
        <v>3</v>
      </c>
      <c r="AB69" s="34"/>
      <c r="AC69" s="95"/>
      <c r="AD69" s="95"/>
      <c r="AE69" s="3"/>
      <c r="AF69" s="3"/>
      <c r="AG69" s="3"/>
      <c r="AH69" s="3"/>
      <c r="AI69" s="3"/>
    </row>
    <row r="70" spans="1:35" ht="13.5" customHeight="1" x14ac:dyDescent="0.3">
      <c r="A70" s="123" t="s">
        <v>390</v>
      </c>
      <c r="B70" s="213" t="s">
        <v>71</v>
      </c>
      <c r="C70" s="123"/>
      <c r="D70" s="124"/>
      <c r="E70" s="124"/>
      <c r="F70" s="123"/>
      <c r="G70" s="124"/>
      <c r="H70" s="124"/>
      <c r="I70" s="123"/>
      <c r="J70" s="124"/>
      <c r="K70" s="124"/>
      <c r="L70" s="69"/>
      <c r="M70" s="69"/>
      <c r="N70" s="69"/>
      <c r="O70" s="123"/>
      <c r="P70" s="124"/>
      <c r="Q70" s="124"/>
      <c r="R70" s="123">
        <v>3</v>
      </c>
      <c r="S70" s="124"/>
      <c r="T70" s="124" t="s">
        <v>72</v>
      </c>
      <c r="U70" s="123"/>
      <c r="V70" s="124"/>
      <c r="W70" s="124"/>
      <c r="X70" s="123"/>
      <c r="Y70" s="124"/>
      <c r="Z70" s="124"/>
      <c r="AA70" s="357">
        <v>3</v>
      </c>
      <c r="AB70" s="34"/>
      <c r="AC70" s="95"/>
      <c r="AD70" s="95"/>
      <c r="AE70" s="3"/>
      <c r="AF70" s="3"/>
      <c r="AG70" s="3"/>
      <c r="AH70" s="3"/>
      <c r="AI70" s="3"/>
    </row>
    <row r="71" spans="1:35" ht="13.5" customHeight="1" x14ac:dyDescent="0.3">
      <c r="A71" s="123" t="s">
        <v>391</v>
      </c>
      <c r="B71" s="213" t="s">
        <v>71</v>
      </c>
      <c r="C71" s="123"/>
      <c r="D71" s="124"/>
      <c r="E71" s="124"/>
      <c r="F71" s="123"/>
      <c r="G71" s="124"/>
      <c r="H71" s="124"/>
      <c r="I71" s="123"/>
      <c r="J71" s="124"/>
      <c r="K71" s="124"/>
      <c r="L71" s="69"/>
      <c r="M71" s="69"/>
      <c r="N71" s="69"/>
      <c r="O71" s="123"/>
      <c r="P71" s="124"/>
      <c r="Q71" s="124"/>
      <c r="R71" s="123"/>
      <c r="S71" s="124"/>
      <c r="T71" s="124"/>
      <c r="U71" s="123">
        <v>3</v>
      </c>
      <c r="V71" s="124"/>
      <c r="W71" s="124" t="s">
        <v>72</v>
      </c>
      <c r="X71" s="123"/>
      <c r="Y71" s="124"/>
      <c r="Z71" s="124"/>
      <c r="AA71" s="357">
        <v>3</v>
      </c>
      <c r="AB71" s="34"/>
      <c r="AC71" s="95"/>
      <c r="AD71" s="95"/>
      <c r="AE71" s="3"/>
      <c r="AF71" s="3"/>
      <c r="AG71" s="3"/>
      <c r="AH71" s="3"/>
      <c r="AI71" s="3"/>
    </row>
    <row r="72" spans="1:35" ht="13.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156"/>
      <c r="N72" s="156"/>
      <c r="O72" s="3"/>
      <c r="P72" s="3"/>
      <c r="Q72" s="3"/>
      <c r="R72" s="3"/>
      <c r="S72" s="3"/>
      <c r="T72" s="3"/>
      <c r="U72" s="3"/>
      <c r="V72" s="3"/>
      <c r="W72" s="3"/>
      <c r="X72" s="3"/>
      <c r="Y72" s="320" t="s">
        <v>101</v>
      </c>
      <c r="Z72" s="320"/>
      <c r="AA72" s="279">
        <f>SUM(AA69:AA71)</f>
        <v>9</v>
      </c>
      <c r="AB72" s="157">
        <v>45</v>
      </c>
      <c r="AC72" s="95"/>
      <c r="AD72" s="95"/>
      <c r="AE72" s="3"/>
      <c r="AF72" s="3"/>
      <c r="AG72" s="3"/>
      <c r="AH72" s="3"/>
      <c r="AI72" s="3"/>
    </row>
    <row r="73" spans="1:35" ht="13.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95"/>
      <c r="AD73" s="95"/>
      <c r="AE73" s="3"/>
      <c r="AF73" s="3"/>
      <c r="AG73" s="3"/>
      <c r="AH73" s="3"/>
      <c r="AI73" s="3"/>
    </row>
    <row r="74" spans="1:35" ht="13.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95"/>
      <c r="AD74" s="95"/>
      <c r="AE74" s="3"/>
      <c r="AF74" s="3"/>
      <c r="AG74" s="3"/>
      <c r="AH74" s="3"/>
      <c r="AI74" s="3"/>
    </row>
    <row r="75" spans="1:35" ht="46.5" customHeight="1" x14ac:dyDescent="0.3">
      <c r="A75" s="203" t="s">
        <v>392</v>
      </c>
      <c r="B75" s="342" t="s">
        <v>34</v>
      </c>
      <c r="C75" s="10" t="s">
        <v>35</v>
      </c>
      <c r="D75" s="10" t="s">
        <v>36</v>
      </c>
      <c r="E75" s="107" t="s">
        <v>37</v>
      </c>
      <c r="F75" s="108" t="s">
        <v>38</v>
      </c>
      <c r="G75" s="108" t="s">
        <v>39</v>
      </c>
      <c r="H75" s="109" t="s">
        <v>40</v>
      </c>
      <c r="I75" s="110" t="s">
        <v>41</v>
      </c>
      <c r="J75" s="110" t="s">
        <v>42</v>
      </c>
      <c r="K75" s="18" t="s">
        <v>43</v>
      </c>
      <c r="L75" s="19" t="s">
        <v>44</v>
      </c>
      <c r="M75" s="20" t="s">
        <v>45</v>
      </c>
      <c r="N75" s="21" t="s">
        <v>46</v>
      </c>
      <c r="O75" s="22" t="s">
        <v>47</v>
      </c>
      <c r="P75" s="22" t="s">
        <v>48</v>
      </c>
      <c r="Q75" s="24" t="s">
        <v>49</v>
      </c>
      <c r="R75" s="266" t="s">
        <v>50</v>
      </c>
      <c r="S75" s="358" t="s">
        <v>51</v>
      </c>
      <c r="T75" s="301" t="s">
        <v>52</v>
      </c>
      <c r="U75" s="28" t="s">
        <v>53</v>
      </c>
      <c r="V75" s="28" t="s">
        <v>54</v>
      </c>
      <c r="W75" s="30" t="s">
        <v>55</v>
      </c>
      <c r="X75" s="31" t="s">
        <v>56</v>
      </c>
      <c r="Y75" s="32" t="s">
        <v>57</v>
      </c>
      <c r="Z75" s="33" t="s">
        <v>58</v>
      </c>
      <c r="AA75" s="34" t="s">
        <v>59</v>
      </c>
      <c r="AB75" s="34" t="s">
        <v>60</v>
      </c>
      <c r="AC75" s="35" t="s">
        <v>474</v>
      </c>
      <c r="AD75" s="95"/>
      <c r="AE75" s="3"/>
      <c r="AF75" s="3"/>
      <c r="AG75" s="3"/>
      <c r="AH75" s="3"/>
      <c r="AI75" s="3"/>
    </row>
    <row r="76" spans="1:35" ht="195" customHeight="1" x14ac:dyDescent="0.3">
      <c r="A76" s="49" t="s">
        <v>393</v>
      </c>
      <c r="B76" s="352" t="s">
        <v>394</v>
      </c>
      <c r="C76" s="51"/>
      <c r="D76" s="56"/>
      <c r="E76" s="56"/>
      <c r="F76" s="51">
        <v>4</v>
      </c>
      <c r="G76" s="56">
        <v>15</v>
      </c>
      <c r="H76" s="56" t="s">
        <v>73</v>
      </c>
      <c r="I76" s="51">
        <v>8</v>
      </c>
      <c r="J76" s="56">
        <v>20</v>
      </c>
      <c r="K76" s="56" t="s">
        <v>73</v>
      </c>
      <c r="L76" s="51">
        <v>14</v>
      </c>
      <c r="M76" s="56">
        <v>40</v>
      </c>
      <c r="N76" s="56" t="s">
        <v>73</v>
      </c>
      <c r="O76" s="51">
        <v>5</v>
      </c>
      <c r="P76" s="56">
        <v>25</v>
      </c>
      <c r="Q76" s="56" t="s">
        <v>73</v>
      </c>
      <c r="R76" s="51">
        <v>3</v>
      </c>
      <c r="S76" s="56">
        <v>20</v>
      </c>
      <c r="T76" s="56" t="s">
        <v>72</v>
      </c>
      <c r="U76" s="51">
        <v>5</v>
      </c>
      <c r="V76" s="56">
        <v>20</v>
      </c>
      <c r="W76" s="56" t="s">
        <v>73</v>
      </c>
      <c r="X76" s="51"/>
      <c r="Y76" s="56"/>
      <c r="Z76" s="56"/>
      <c r="AA76" s="344">
        <f>SUM(F76,I76,L76,O76,R76,U76)</f>
        <v>39</v>
      </c>
      <c r="AB76" s="58">
        <v>140</v>
      </c>
      <c r="AC76" s="352" t="s">
        <v>362</v>
      </c>
      <c r="AD76" s="95"/>
      <c r="AE76" s="3"/>
      <c r="AF76" s="3"/>
      <c r="AG76" s="3"/>
      <c r="AH76" s="3"/>
      <c r="AI76" s="3"/>
    </row>
    <row r="77" spans="1:35" ht="13.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156"/>
      <c r="N77" s="156"/>
      <c r="O77" s="3"/>
      <c r="P77" s="3"/>
      <c r="Q77" s="3"/>
      <c r="R77" s="3"/>
      <c r="S77" s="3"/>
      <c r="T77" s="3"/>
      <c r="U77" s="3"/>
      <c r="V77" s="3"/>
      <c r="W77" s="3"/>
      <c r="X77" s="3"/>
      <c r="Y77" s="105" t="s">
        <v>101</v>
      </c>
      <c r="Z77" s="105"/>
      <c r="AA77" s="157">
        <f t="shared" ref="AA77:AB77" si="30">SUM(AA76)</f>
        <v>39</v>
      </c>
      <c r="AB77" s="157">
        <f t="shared" si="30"/>
        <v>140</v>
      </c>
      <c r="AC77" s="95"/>
      <c r="AD77" s="95"/>
      <c r="AE77" s="3"/>
      <c r="AF77" s="3"/>
      <c r="AG77" s="3"/>
      <c r="AH77" s="3"/>
      <c r="AI77" s="3"/>
    </row>
    <row r="78" spans="1:35" ht="13.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41"/>
      <c r="AB78" s="3"/>
      <c r="AC78" s="95"/>
      <c r="AD78" s="95"/>
      <c r="AE78" s="3"/>
      <c r="AF78" s="3"/>
      <c r="AG78" s="3"/>
      <c r="AH78" s="3"/>
      <c r="AI78" s="3"/>
    </row>
    <row r="79" spans="1:35" ht="13.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95"/>
      <c r="AD79" s="95"/>
      <c r="AE79" s="3"/>
      <c r="AF79" s="3"/>
      <c r="AG79" s="3"/>
      <c r="AH79" s="3"/>
      <c r="AI79" s="3"/>
    </row>
    <row r="80" spans="1:35" ht="43.5" customHeight="1" x14ac:dyDescent="0.3">
      <c r="A80" s="203" t="s">
        <v>395</v>
      </c>
      <c r="B80" s="342" t="s">
        <v>34</v>
      </c>
      <c r="C80" s="10" t="s">
        <v>35</v>
      </c>
      <c r="D80" s="10" t="s">
        <v>36</v>
      </c>
      <c r="E80" s="107" t="s">
        <v>37</v>
      </c>
      <c r="F80" s="108" t="s">
        <v>38</v>
      </c>
      <c r="G80" s="108" t="s">
        <v>39</v>
      </c>
      <c r="H80" s="109" t="s">
        <v>40</v>
      </c>
      <c r="I80" s="110" t="s">
        <v>41</v>
      </c>
      <c r="J80" s="110" t="s">
        <v>42</v>
      </c>
      <c r="K80" s="18" t="s">
        <v>43</v>
      </c>
      <c r="L80" s="19" t="s">
        <v>44</v>
      </c>
      <c r="M80" s="20" t="s">
        <v>45</v>
      </c>
      <c r="N80" s="21" t="s">
        <v>46</v>
      </c>
      <c r="O80" s="22" t="s">
        <v>47</v>
      </c>
      <c r="P80" s="22" t="s">
        <v>48</v>
      </c>
      <c r="Q80" s="24" t="s">
        <v>49</v>
      </c>
      <c r="R80" s="266" t="s">
        <v>50</v>
      </c>
      <c r="S80" s="358" t="s">
        <v>51</v>
      </c>
      <c r="T80" s="301" t="s">
        <v>52</v>
      </c>
      <c r="U80" s="28" t="s">
        <v>53</v>
      </c>
      <c r="V80" s="28" t="s">
        <v>54</v>
      </c>
      <c r="W80" s="30" t="s">
        <v>55</v>
      </c>
      <c r="X80" s="31" t="s">
        <v>56</v>
      </c>
      <c r="Y80" s="32" t="s">
        <v>57</v>
      </c>
      <c r="Z80" s="33" t="s">
        <v>58</v>
      </c>
      <c r="AA80" s="34" t="s">
        <v>59</v>
      </c>
      <c r="AB80" s="34" t="s">
        <v>60</v>
      </c>
      <c r="AC80" s="35" t="s">
        <v>474</v>
      </c>
      <c r="AD80" s="95"/>
      <c r="AE80" s="3"/>
      <c r="AF80" s="3"/>
      <c r="AG80" s="3"/>
      <c r="AH80" s="3"/>
      <c r="AI80" s="3"/>
    </row>
    <row r="81" spans="1:35" ht="13.5" customHeight="1" x14ac:dyDescent="0.3">
      <c r="A81" s="49" t="s">
        <v>171</v>
      </c>
      <c r="B81" s="213" t="s">
        <v>134</v>
      </c>
      <c r="C81" s="123"/>
      <c r="D81" s="124"/>
      <c r="E81" s="124"/>
      <c r="F81" s="123"/>
      <c r="G81" s="124"/>
      <c r="H81" s="124"/>
      <c r="I81" s="123"/>
      <c r="J81" s="124"/>
      <c r="K81" s="124"/>
      <c r="L81" s="123"/>
      <c r="M81" s="124"/>
      <c r="N81" s="124"/>
      <c r="O81" s="123"/>
      <c r="P81" s="124"/>
      <c r="Q81" s="124"/>
      <c r="R81" s="123"/>
      <c r="S81" s="124"/>
      <c r="T81" s="124"/>
      <c r="U81" s="123">
        <v>3</v>
      </c>
      <c r="V81" s="124">
        <v>10</v>
      </c>
      <c r="W81" s="124" t="s">
        <v>72</v>
      </c>
      <c r="X81" s="123">
        <v>6</v>
      </c>
      <c r="Y81" s="124">
        <v>20</v>
      </c>
      <c r="Z81" s="124" t="s">
        <v>138</v>
      </c>
      <c r="AA81" s="34">
        <f t="shared" ref="AA81:AB81" si="31">SUM(C81,F81,I81,L81,O81,R81,U81,X81)</f>
        <v>9</v>
      </c>
      <c r="AB81" s="34">
        <f t="shared" si="31"/>
        <v>30</v>
      </c>
      <c r="AC81" s="414" t="s">
        <v>362</v>
      </c>
      <c r="AD81" s="95"/>
      <c r="AE81" s="3"/>
      <c r="AF81" s="3"/>
      <c r="AG81" s="3"/>
      <c r="AH81" s="3"/>
      <c r="AI81" s="3"/>
    </row>
    <row r="82" spans="1:35" ht="13.5" customHeight="1" x14ac:dyDescent="0.3">
      <c r="A82" s="390" t="s">
        <v>396</v>
      </c>
      <c r="B82" s="391"/>
      <c r="C82" s="391"/>
      <c r="D82" s="391"/>
      <c r="E82" s="391"/>
      <c r="F82" s="391"/>
      <c r="G82" s="391"/>
      <c r="H82" s="391"/>
      <c r="I82" s="391"/>
      <c r="J82" s="391"/>
      <c r="K82" s="391"/>
      <c r="L82" s="391"/>
      <c r="M82" s="391"/>
      <c r="N82" s="391"/>
      <c r="O82" s="391"/>
      <c r="P82" s="391"/>
      <c r="Q82" s="391"/>
      <c r="R82" s="391"/>
      <c r="S82" s="391"/>
      <c r="T82" s="391"/>
      <c r="U82" s="391"/>
      <c r="V82" s="391"/>
      <c r="W82" s="391"/>
      <c r="X82" s="391"/>
      <c r="Y82" s="391"/>
      <c r="Z82" s="391"/>
      <c r="AA82" s="391"/>
      <c r="AB82" s="403"/>
      <c r="AC82" s="396"/>
      <c r="AD82" s="95"/>
      <c r="AE82" s="3"/>
      <c r="AF82" s="3"/>
      <c r="AG82" s="3"/>
      <c r="AH82" s="3"/>
      <c r="AI82" s="3"/>
    </row>
    <row r="83" spans="1:35" ht="43.2" customHeight="1" x14ac:dyDescent="0.3">
      <c r="A83" s="49" t="s">
        <v>397</v>
      </c>
      <c r="B83" s="213" t="s">
        <v>71</v>
      </c>
      <c r="C83" s="123"/>
      <c r="D83" s="124"/>
      <c r="E83" s="124"/>
      <c r="F83" s="123"/>
      <c r="G83" s="124"/>
      <c r="H83" s="124"/>
      <c r="I83" s="123"/>
      <c r="J83" s="124"/>
      <c r="K83" s="124"/>
      <c r="L83" s="123"/>
      <c r="M83" s="124"/>
      <c r="N83" s="124"/>
      <c r="O83" s="123"/>
      <c r="P83" s="124"/>
      <c r="Q83" s="124"/>
      <c r="R83" s="123">
        <v>3</v>
      </c>
      <c r="S83" s="124">
        <v>15</v>
      </c>
      <c r="T83" s="124" t="s">
        <v>138</v>
      </c>
      <c r="U83" s="123"/>
      <c r="V83" s="124"/>
      <c r="W83" s="124"/>
      <c r="X83" s="123"/>
      <c r="Y83" s="124"/>
      <c r="Z83" s="124"/>
      <c r="AA83" s="34">
        <f t="shared" ref="AA83:AB83" si="32">SUM(C83,F83,I83,L83,O83,R83,U83,X83)</f>
        <v>3</v>
      </c>
      <c r="AB83" s="34">
        <f t="shared" si="32"/>
        <v>15</v>
      </c>
      <c r="AC83" s="396"/>
      <c r="AD83" s="95"/>
      <c r="AE83" s="3"/>
      <c r="AF83" s="3"/>
      <c r="AG83" s="3"/>
      <c r="AH83" s="3"/>
      <c r="AI83" s="3"/>
    </row>
    <row r="84" spans="1:35" ht="48" customHeight="1" x14ac:dyDescent="0.3">
      <c r="A84" s="49" t="s">
        <v>398</v>
      </c>
      <c r="B84" s="213" t="s">
        <v>134</v>
      </c>
      <c r="C84" s="123"/>
      <c r="D84" s="124"/>
      <c r="E84" s="124"/>
      <c r="F84" s="123"/>
      <c r="G84" s="124"/>
      <c r="H84" s="124"/>
      <c r="I84" s="123"/>
      <c r="J84" s="124"/>
      <c r="K84" s="124"/>
      <c r="L84" s="123"/>
      <c r="M84" s="124"/>
      <c r="N84" s="124"/>
      <c r="O84" s="123"/>
      <c r="P84" s="124"/>
      <c r="Q84" s="124"/>
      <c r="R84" s="123"/>
      <c r="S84" s="124"/>
      <c r="T84" s="124"/>
      <c r="U84" s="123">
        <v>3</v>
      </c>
      <c r="V84" s="124">
        <v>10</v>
      </c>
      <c r="W84" s="124" t="s">
        <v>138</v>
      </c>
      <c r="X84" s="123"/>
      <c r="Y84" s="124"/>
      <c r="Z84" s="124"/>
      <c r="AA84" s="34">
        <f t="shared" ref="AA84:AB84" si="33">SUM(C84,F84,I84,L84,O84,R84,U84,X84)</f>
        <v>3</v>
      </c>
      <c r="AB84" s="34">
        <f t="shared" si="33"/>
        <v>10</v>
      </c>
      <c r="AC84" s="396"/>
      <c r="AD84" s="95"/>
      <c r="AE84" s="3"/>
      <c r="AF84" s="3"/>
      <c r="AG84" s="3"/>
      <c r="AH84" s="3"/>
      <c r="AI84" s="3"/>
    </row>
    <row r="85" spans="1:35" ht="13.5" customHeight="1" x14ac:dyDescent="0.3">
      <c r="A85" s="390" t="s">
        <v>175</v>
      </c>
      <c r="B85" s="391"/>
      <c r="C85" s="391"/>
      <c r="D85" s="391"/>
      <c r="E85" s="391"/>
      <c r="F85" s="391"/>
      <c r="G85" s="391"/>
      <c r="H85" s="391"/>
      <c r="I85" s="391"/>
      <c r="J85" s="391"/>
      <c r="K85" s="391"/>
      <c r="L85" s="391"/>
      <c r="M85" s="391"/>
      <c r="N85" s="391"/>
      <c r="O85" s="391"/>
      <c r="P85" s="391"/>
      <c r="Q85" s="391"/>
      <c r="R85" s="391"/>
      <c r="S85" s="391"/>
      <c r="T85" s="391"/>
      <c r="U85" s="391"/>
      <c r="V85" s="391"/>
      <c r="W85" s="391"/>
      <c r="X85" s="391"/>
      <c r="Y85" s="391"/>
      <c r="Z85" s="391"/>
      <c r="AA85" s="391"/>
      <c r="AB85" s="403"/>
      <c r="AC85" s="396"/>
      <c r="AD85" s="95"/>
      <c r="AE85" s="3"/>
      <c r="AF85" s="3"/>
      <c r="AG85" s="3"/>
      <c r="AH85" s="3"/>
      <c r="AI85" s="3"/>
    </row>
    <row r="86" spans="1:35" ht="57.75" customHeight="1" x14ac:dyDescent="0.3">
      <c r="A86" s="49" t="s">
        <v>399</v>
      </c>
      <c r="B86" s="213" t="s">
        <v>134</v>
      </c>
      <c r="C86" s="123"/>
      <c r="D86" s="124"/>
      <c r="E86" s="124"/>
      <c r="F86" s="123"/>
      <c r="G86" s="124"/>
      <c r="H86" s="124"/>
      <c r="I86" s="123"/>
      <c r="J86" s="124"/>
      <c r="K86" s="124"/>
      <c r="L86" s="123"/>
      <c r="M86" s="124"/>
      <c r="N86" s="124"/>
      <c r="O86" s="123"/>
      <c r="P86" s="124"/>
      <c r="Q86" s="124"/>
      <c r="R86" s="123"/>
      <c r="S86" s="124"/>
      <c r="T86" s="124"/>
      <c r="U86" s="123"/>
      <c r="V86" s="124"/>
      <c r="W86" s="124"/>
      <c r="X86" s="123">
        <v>3</v>
      </c>
      <c r="Y86" s="124">
        <v>15</v>
      </c>
      <c r="Z86" s="124" t="s">
        <v>138</v>
      </c>
      <c r="AA86" s="34">
        <f t="shared" ref="AA86:AB86" si="34">SUM(C86,F86,I86,L86,O86,R86,U86,X86)</f>
        <v>3</v>
      </c>
      <c r="AB86" s="34">
        <f t="shared" si="34"/>
        <v>15</v>
      </c>
      <c r="AC86" s="398"/>
      <c r="AD86" s="95"/>
      <c r="AE86" s="3"/>
      <c r="AF86" s="3"/>
      <c r="AG86" s="3"/>
      <c r="AH86" s="3"/>
      <c r="AI86" s="3"/>
    </row>
    <row r="87" spans="1:35" ht="13.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156"/>
      <c r="N87" s="156"/>
      <c r="O87" s="3"/>
      <c r="P87" s="3"/>
      <c r="Q87" s="3"/>
      <c r="R87" s="3"/>
      <c r="S87" s="3"/>
      <c r="T87" s="3"/>
      <c r="U87" s="3"/>
      <c r="V87" s="3"/>
      <c r="W87" s="3"/>
      <c r="X87" s="3"/>
      <c r="Y87" s="105" t="s">
        <v>101</v>
      </c>
      <c r="Z87" s="105"/>
      <c r="AA87" s="157">
        <f t="shared" ref="AA87:AB87" si="35">SUM(AA81:AA86)</f>
        <v>18</v>
      </c>
      <c r="AB87" s="157">
        <f t="shared" si="35"/>
        <v>70</v>
      </c>
      <c r="AC87" s="95"/>
      <c r="AD87" s="95"/>
      <c r="AE87" s="3"/>
      <c r="AF87" s="3"/>
      <c r="AG87" s="3"/>
      <c r="AH87" s="3"/>
      <c r="AI87" s="3"/>
    </row>
    <row r="88" spans="1:35" ht="13.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95"/>
      <c r="AE88" s="3"/>
      <c r="AF88" s="3"/>
      <c r="AG88" s="3"/>
      <c r="AH88" s="3"/>
      <c r="AI88" s="3"/>
    </row>
    <row r="89" spans="1:35" ht="13.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95"/>
      <c r="AD89" s="95"/>
      <c r="AE89" s="3"/>
      <c r="AF89" s="3"/>
      <c r="AG89" s="3"/>
      <c r="AH89" s="3"/>
      <c r="AI89" s="3"/>
    </row>
    <row r="90" spans="1:35" ht="13.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95"/>
      <c r="AD90" s="95"/>
      <c r="AE90" s="3"/>
      <c r="AF90" s="3"/>
      <c r="AG90" s="3"/>
      <c r="AH90" s="3"/>
      <c r="AI90" s="3"/>
    </row>
    <row r="91" spans="1:35" ht="13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</row>
    <row r="92" spans="1:35" ht="13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</row>
    <row r="93" spans="1:35" ht="13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</row>
    <row r="94" spans="1:35" ht="13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</row>
    <row r="95" spans="1:35" ht="13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</row>
    <row r="96" spans="1:35" ht="13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</row>
    <row r="97" spans="1:35" ht="13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</row>
    <row r="98" spans="1:35" ht="13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</row>
    <row r="99" spans="1:35" ht="13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</row>
    <row r="100" spans="1:35" ht="13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</row>
    <row r="101" spans="1:35" ht="13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</row>
    <row r="102" spans="1:35" ht="13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</row>
    <row r="103" spans="1:35" ht="13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</row>
    <row r="104" spans="1:35" ht="13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</row>
    <row r="105" spans="1:35" ht="13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</row>
    <row r="106" spans="1:35" ht="13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</row>
    <row r="107" spans="1:35" ht="13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</row>
    <row r="108" spans="1:35" ht="13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</row>
    <row r="109" spans="1:35" ht="13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</row>
    <row r="110" spans="1:35" ht="13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</row>
    <row r="111" spans="1:35" ht="13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</row>
    <row r="112" spans="1:35" ht="13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</row>
    <row r="113" spans="1:35" ht="13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</row>
    <row r="114" spans="1:35" ht="13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</row>
    <row r="115" spans="1:35" ht="13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</row>
    <row r="116" spans="1:35" ht="13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</row>
    <row r="117" spans="1:35" ht="13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</row>
    <row r="118" spans="1:35" ht="13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</row>
    <row r="119" spans="1:35" ht="13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</row>
    <row r="120" spans="1:35" ht="13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</row>
    <row r="121" spans="1:35" ht="13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</row>
    <row r="122" spans="1:35" ht="13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</row>
    <row r="123" spans="1:35" ht="13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</row>
    <row r="124" spans="1:35" ht="13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</row>
    <row r="125" spans="1:35" ht="13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</row>
    <row r="126" spans="1:35" ht="13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</row>
    <row r="127" spans="1:35" ht="13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</row>
    <row r="128" spans="1:35" ht="13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</row>
    <row r="129" spans="1:35" ht="13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</row>
    <row r="130" spans="1:35" ht="13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</row>
    <row r="131" spans="1:35" ht="13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</row>
    <row r="132" spans="1:35" ht="13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</row>
    <row r="133" spans="1:35" ht="13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</row>
    <row r="134" spans="1:35" ht="13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</row>
    <row r="135" spans="1:35" ht="13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</row>
    <row r="136" spans="1:35" ht="13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</row>
    <row r="137" spans="1:35" ht="13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</row>
    <row r="138" spans="1:35" ht="13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</row>
    <row r="139" spans="1:35" ht="13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</row>
    <row r="140" spans="1:35" ht="13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</row>
    <row r="141" spans="1:35" ht="13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</row>
    <row r="142" spans="1:35" ht="13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</row>
    <row r="143" spans="1:35" ht="13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</row>
    <row r="144" spans="1:35" ht="13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</row>
    <row r="145" spans="1:35" ht="13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</row>
    <row r="146" spans="1:35" ht="13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</row>
    <row r="147" spans="1:35" ht="13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</row>
    <row r="148" spans="1:35" ht="13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</row>
    <row r="149" spans="1:35" ht="13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</row>
    <row r="150" spans="1:35" ht="13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</row>
    <row r="151" spans="1:35" ht="13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</row>
    <row r="152" spans="1:35" ht="13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</row>
    <row r="153" spans="1:35" ht="13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</row>
    <row r="154" spans="1:35" ht="13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</row>
    <row r="155" spans="1:35" ht="13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</row>
    <row r="156" spans="1:35" ht="13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</row>
    <row r="157" spans="1:35" ht="13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</row>
    <row r="158" spans="1:35" ht="13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3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3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3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3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3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3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3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3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3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3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3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3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3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3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3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3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3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3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3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3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3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3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3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3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3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3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3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3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3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3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3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3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3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3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3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3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3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3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3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3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3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3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3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3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3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3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3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3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3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3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3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3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3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3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3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3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3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3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3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3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3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3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3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3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3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3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3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3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3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3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3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3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3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3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3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3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3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3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3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3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3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3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3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3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3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3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3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3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3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3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3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3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  <row r="251" spans="1:35" ht="13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</row>
    <row r="252" spans="1:35" ht="13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</row>
    <row r="253" spans="1:35" ht="13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</row>
    <row r="254" spans="1:35" ht="13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</row>
    <row r="255" spans="1:35" ht="13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</row>
    <row r="256" spans="1:35" ht="13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</row>
    <row r="257" spans="1:35" ht="13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</row>
    <row r="258" spans="1:35" ht="13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</row>
    <row r="259" spans="1:35" ht="13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</row>
    <row r="260" spans="1:35" ht="13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</row>
    <row r="261" spans="1:35" ht="13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</row>
    <row r="262" spans="1:35" ht="13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</row>
    <row r="263" spans="1:35" ht="13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</row>
    <row r="264" spans="1:35" ht="13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</row>
    <row r="265" spans="1:35" ht="13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</row>
    <row r="266" spans="1:35" ht="13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</row>
    <row r="267" spans="1:35" ht="13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</row>
    <row r="268" spans="1:35" ht="13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</row>
    <row r="269" spans="1:35" ht="13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</row>
    <row r="270" spans="1:35" ht="13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</row>
    <row r="271" spans="1:35" ht="13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</row>
    <row r="272" spans="1:35" ht="13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</row>
    <row r="273" spans="1:35" ht="13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</row>
    <row r="274" spans="1:35" ht="13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</row>
    <row r="275" spans="1:35" ht="13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</row>
    <row r="276" spans="1:35" ht="13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</row>
    <row r="277" spans="1:35" ht="13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</row>
    <row r="278" spans="1:35" ht="13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</row>
    <row r="279" spans="1:35" ht="13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</row>
    <row r="280" spans="1:35" ht="13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</row>
    <row r="281" spans="1:35" ht="13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</row>
    <row r="282" spans="1:35" ht="13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</row>
    <row r="283" spans="1:35" ht="13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</row>
    <row r="284" spans="1:35" ht="13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</row>
    <row r="285" spans="1:35" ht="13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</row>
    <row r="286" spans="1:35" ht="13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</row>
    <row r="287" spans="1:35" ht="13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</row>
    <row r="288" spans="1:35" ht="13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</row>
    <row r="289" spans="1:35" ht="13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</row>
    <row r="290" spans="1:35" ht="13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</row>
    <row r="291" spans="1:35" ht="13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</row>
    <row r="292" spans="1:35" ht="13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</row>
    <row r="293" spans="1:35" ht="13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</row>
    <row r="294" spans="1:35" ht="13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</row>
    <row r="295" spans="1:35" ht="13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</row>
    <row r="296" spans="1:35" ht="13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</row>
    <row r="297" spans="1:35" ht="13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</row>
    <row r="298" spans="1:35" ht="13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</row>
    <row r="299" spans="1:35" ht="13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</row>
    <row r="300" spans="1:35" ht="13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</row>
    <row r="301" spans="1:35" ht="13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</row>
    <row r="302" spans="1:35" ht="13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</row>
    <row r="303" spans="1:35" ht="13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</row>
    <row r="304" spans="1:35" ht="13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</row>
    <row r="305" spans="1:35" ht="13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</row>
    <row r="306" spans="1:35" ht="13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</row>
    <row r="307" spans="1:35" ht="13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</row>
    <row r="308" spans="1:35" ht="13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</row>
    <row r="309" spans="1:35" ht="13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</row>
    <row r="310" spans="1:35" ht="13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</row>
    <row r="311" spans="1:35" ht="13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</row>
    <row r="312" spans="1:35" ht="13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</row>
    <row r="313" spans="1:35" ht="13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</row>
    <row r="314" spans="1:35" ht="13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</row>
    <row r="315" spans="1:35" ht="13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</row>
    <row r="316" spans="1:35" ht="13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</row>
    <row r="317" spans="1:35" ht="13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</row>
    <row r="318" spans="1:35" ht="13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</row>
    <row r="319" spans="1:35" ht="13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</row>
    <row r="320" spans="1:35" ht="13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</row>
    <row r="321" spans="1:35" ht="13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</row>
    <row r="322" spans="1:35" ht="13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</row>
    <row r="323" spans="1:35" ht="13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</row>
    <row r="324" spans="1:35" ht="13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</row>
    <row r="325" spans="1:35" ht="13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</row>
    <row r="326" spans="1:35" ht="13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</row>
    <row r="327" spans="1:35" ht="13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</row>
    <row r="328" spans="1:35" ht="13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</row>
    <row r="329" spans="1:35" ht="13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</row>
    <row r="330" spans="1:35" ht="13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</row>
    <row r="331" spans="1:35" ht="13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</row>
    <row r="332" spans="1:35" ht="13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</row>
    <row r="333" spans="1:35" ht="13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</row>
    <row r="334" spans="1:35" ht="13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</row>
    <row r="335" spans="1:35" ht="13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</row>
    <row r="336" spans="1:35" ht="13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</row>
    <row r="337" spans="1:35" ht="13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</row>
    <row r="338" spans="1:35" ht="13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</row>
    <row r="339" spans="1:35" ht="13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</row>
    <row r="340" spans="1:35" ht="13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</row>
    <row r="341" spans="1:35" ht="13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</row>
    <row r="342" spans="1:35" ht="13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</row>
    <row r="343" spans="1:35" ht="13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</row>
    <row r="344" spans="1:35" ht="13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</row>
    <row r="345" spans="1:35" ht="13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</row>
    <row r="346" spans="1:35" ht="13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</row>
    <row r="347" spans="1:35" ht="13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</row>
    <row r="348" spans="1:35" ht="13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</row>
    <row r="349" spans="1:35" ht="13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</row>
    <row r="350" spans="1:35" ht="13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</row>
    <row r="351" spans="1:35" ht="13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</row>
    <row r="352" spans="1:35" ht="13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</row>
    <row r="353" spans="1:35" ht="13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</row>
    <row r="354" spans="1:35" ht="13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</row>
    <row r="355" spans="1:35" ht="13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</row>
    <row r="356" spans="1:35" ht="13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</row>
    <row r="357" spans="1:35" ht="13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</row>
    <row r="358" spans="1:35" ht="13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</row>
    <row r="359" spans="1:35" ht="13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</row>
    <row r="360" spans="1:35" ht="13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</row>
    <row r="361" spans="1:35" ht="13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</row>
    <row r="362" spans="1:35" ht="13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</row>
    <row r="363" spans="1:35" ht="13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</row>
    <row r="364" spans="1:35" ht="13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</row>
    <row r="365" spans="1:35" ht="13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</row>
    <row r="366" spans="1:35" ht="13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</row>
    <row r="367" spans="1:35" ht="13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</row>
    <row r="368" spans="1:35" ht="13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</row>
    <row r="369" spans="1:35" ht="13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</row>
    <row r="370" spans="1:35" ht="13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</row>
    <row r="371" spans="1:35" ht="13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</row>
    <row r="372" spans="1:35" ht="13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</row>
    <row r="373" spans="1:35" ht="13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</row>
    <row r="374" spans="1:35" ht="13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</row>
    <row r="375" spans="1:35" ht="13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</row>
    <row r="376" spans="1:35" ht="13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</row>
    <row r="377" spans="1:35" ht="13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</row>
    <row r="378" spans="1:35" ht="13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</row>
    <row r="379" spans="1:35" ht="13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</row>
    <row r="380" spans="1:35" ht="13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</row>
    <row r="381" spans="1:35" ht="13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</row>
    <row r="382" spans="1:35" ht="13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</row>
    <row r="383" spans="1:35" ht="13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</row>
    <row r="384" spans="1:35" ht="13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</row>
    <row r="385" spans="1:35" ht="13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</row>
    <row r="386" spans="1:35" ht="13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</row>
    <row r="387" spans="1:35" ht="13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</row>
    <row r="388" spans="1:35" ht="13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</row>
    <row r="389" spans="1:35" ht="13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</row>
    <row r="390" spans="1:35" ht="13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</row>
    <row r="391" spans="1:35" ht="13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</row>
    <row r="392" spans="1:35" ht="13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</row>
    <row r="393" spans="1:35" ht="13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</row>
    <row r="394" spans="1:35" ht="13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</row>
    <row r="395" spans="1:35" ht="13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</row>
    <row r="396" spans="1:35" ht="13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</row>
    <row r="397" spans="1:35" ht="13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</row>
    <row r="398" spans="1:35" ht="13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</row>
    <row r="399" spans="1:35" ht="13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</row>
    <row r="400" spans="1:35" ht="13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</row>
    <row r="401" spans="1:35" ht="13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</row>
    <row r="402" spans="1:35" ht="13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</row>
    <row r="403" spans="1:35" ht="13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</row>
    <row r="404" spans="1:35" ht="13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</row>
    <row r="405" spans="1:35" ht="13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</row>
    <row r="406" spans="1:35" ht="13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</row>
    <row r="407" spans="1:35" ht="13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</row>
    <row r="408" spans="1:35" ht="13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</row>
    <row r="409" spans="1:35" ht="13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</row>
    <row r="410" spans="1:35" ht="13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</row>
    <row r="411" spans="1:35" ht="13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</row>
    <row r="412" spans="1:35" ht="13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</row>
    <row r="413" spans="1:35" ht="13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</row>
    <row r="414" spans="1:35" ht="13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</row>
    <row r="415" spans="1:35" ht="13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</row>
    <row r="416" spans="1:35" ht="13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</row>
    <row r="417" spans="1:35" ht="13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</row>
    <row r="418" spans="1:35" ht="13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</row>
    <row r="419" spans="1:35" ht="13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</row>
    <row r="420" spans="1:35" ht="13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</row>
    <row r="421" spans="1:35" ht="13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</row>
    <row r="422" spans="1:35" ht="13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</row>
    <row r="423" spans="1:35" ht="13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</row>
    <row r="424" spans="1:35" ht="13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</row>
    <row r="425" spans="1:35" ht="13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</row>
    <row r="426" spans="1:35" ht="13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</row>
    <row r="427" spans="1:35" ht="13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</row>
    <row r="428" spans="1:35" ht="13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</row>
    <row r="429" spans="1:35" ht="13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</row>
    <row r="430" spans="1:35" ht="13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</row>
    <row r="431" spans="1:35" ht="13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</row>
    <row r="432" spans="1:35" ht="13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</row>
    <row r="433" spans="1:35" ht="13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</row>
    <row r="434" spans="1:35" ht="13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</row>
    <row r="435" spans="1:35" ht="13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</row>
    <row r="436" spans="1:35" ht="13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</row>
    <row r="437" spans="1:35" ht="13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</row>
    <row r="438" spans="1:35" ht="13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</row>
    <row r="439" spans="1:35" ht="13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</row>
    <row r="440" spans="1:35" ht="13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</row>
    <row r="441" spans="1:35" ht="13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</row>
    <row r="442" spans="1:35" ht="13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</row>
    <row r="443" spans="1:35" ht="13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</row>
    <row r="444" spans="1:35" ht="13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</row>
    <row r="445" spans="1:35" ht="13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</row>
    <row r="446" spans="1:35" ht="13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</row>
    <row r="447" spans="1:35" ht="13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</row>
    <row r="448" spans="1:35" ht="13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</row>
    <row r="449" spans="1:35" ht="13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</row>
    <row r="450" spans="1:35" ht="13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</row>
    <row r="451" spans="1:35" ht="13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</row>
    <row r="452" spans="1:35" ht="13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</row>
    <row r="453" spans="1:35" ht="13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</row>
    <row r="454" spans="1:35" ht="13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</row>
    <row r="455" spans="1:35" ht="13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</row>
    <row r="456" spans="1:35" ht="13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</row>
    <row r="457" spans="1:35" ht="13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</row>
    <row r="458" spans="1:35" ht="13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</row>
    <row r="459" spans="1:35" ht="13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</row>
    <row r="460" spans="1:35" ht="13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</row>
    <row r="461" spans="1:35" ht="13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</row>
    <row r="462" spans="1:35" ht="13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</row>
    <row r="463" spans="1:35" ht="13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</row>
    <row r="464" spans="1:35" ht="13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</row>
    <row r="465" spans="1:35" ht="13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</row>
    <row r="466" spans="1:35" ht="13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</row>
    <row r="467" spans="1:35" ht="13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</row>
    <row r="468" spans="1:35" ht="13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</row>
    <row r="469" spans="1:35" ht="13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</row>
    <row r="470" spans="1:35" ht="13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</row>
    <row r="471" spans="1:35" ht="13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</row>
    <row r="472" spans="1:35" ht="13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</row>
    <row r="473" spans="1:35" ht="13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</row>
    <row r="474" spans="1:35" ht="13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</row>
    <row r="475" spans="1:35" ht="13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</row>
    <row r="476" spans="1:35" ht="13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</row>
    <row r="477" spans="1:35" ht="13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</row>
    <row r="478" spans="1:35" ht="13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</row>
    <row r="479" spans="1:35" ht="13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</row>
    <row r="480" spans="1:35" ht="13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</row>
    <row r="481" spans="1:35" ht="13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</row>
    <row r="482" spans="1:35" ht="13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</row>
    <row r="483" spans="1:35" ht="13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</row>
    <row r="484" spans="1:35" ht="13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</row>
    <row r="485" spans="1:35" ht="13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</row>
    <row r="486" spans="1:35" ht="13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</row>
    <row r="487" spans="1:35" ht="13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</row>
    <row r="488" spans="1:35" ht="13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</row>
    <row r="489" spans="1:35" ht="13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</row>
    <row r="490" spans="1:35" ht="13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</row>
    <row r="491" spans="1:35" ht="13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</row>
    <row r="492" spans="1:35" ht="13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</row>
    <row r="493" spans="1:35" ht="13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</row>
    <row r="494" spans="1:35" ht="13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</row>
    <row r="495" spans="1:35" ht="13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</row>
    <row r="496" spans="1:35" ht="13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</row>
    <row r="497" spans="1:35" ht="13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</row>
    <row r="498" spans="1:35" ht="13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</row>
    <row r="499" spans="1:35" ht="13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</row>
    <row r="500" spans="1:35" ht="13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</row>
    <row r="501" spans="1:35" ht="13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</row>
    <row r="502" spans="1:35" ht="13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</row>
    <row r="503" spans="1:35" ht="13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</row>
    <row r="504" spans="1:35" ht="13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</row>
    <row r="505" spans="1:35" ht="13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</row>
    <row r="506" spans="1:35" ht="13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</row>
    <row r="507" spans="1:35" ht="13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</row>
    <row r="508" spans="1:35" ht="13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</row>
    <row r="509" spans="1:35" ht="13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</row>
    <row r="510" spans="1:35" ht="13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</row>
    <row r="511" spans="1:35" ht="13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</row>
    <row r="512" spans="1:35" ht="13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</row>
    <row r="513" spans="1:35" ht="13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</row>
    <row r="514" spans="1:35" ht="13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</row>
    <row r="515" spans="1:35" ht="13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</row>
    <row r="516" spans="1:35" ht="13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</row>
    <row r="517" spans="1:35" ht="13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</row>
    <row r="518" spans="1:35" ht="13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</row>
    <row r="519" spans="1:35" ht="13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</row>
    <row r="520" spans="1:35" ht="13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</row>
    <row r="521" spans="1:35" ht="13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</row>
    <row r="522" spans="1:35" ht="13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</row>
    <row r="523" spans="1:35" ht="13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</row>
    <row r="524" spans="1:35" ht="13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</row>
    <row r="525" spans="1:35" ht="13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</row>
    <row r="526" spans="1:35" ht="13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</row>
    <row r="527" spans="1:35" ht="13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</row>
    <row r="528" spans="1:35" ht="13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</row>
    <row r="529" spans="1:35" ht="13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</row>
    <row r="530" spans="1:35" ht="13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</row>
    <row r="531" spans="1:35" ht="13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</row>
    <row r="532" spans="1:35" ht="13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</row>
    <row r="533" spans="1:35" ht="13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</row>
    <row r="534" spans="1:35" ht="13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</row>
    <row r="535" spans="1:35" ht="13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</row>
    <row r="536" spans="1:35" ht="13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</row>
    <row r="537" spans="1:35" ht="13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</row>
    <row r="538" spans="1:35" ht="13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</row>
    <row r="539" spans="1:35" ht="13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</row>
    <row r="540" spans="1:35" ht="13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</row>
    <row r="541" spans="1:35" ht="13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</row>
    <row r="542" spans="1:35" ht="13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</row>
    <row r="543" spans="1:35" ht="13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</row>
    <row r="544" spans="1:35" ht="13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</row>
    <row r="545" spans="1:35" ht="13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</row>
    <row r="546" spans="1:35" ht="13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</row>
    <row r="547" spans="1:35" ht="13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</row>
    <row r="548" spans="1:35" ht="13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</row>
    <row r="549" spans="1:35" ht="13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</row>
    <row r="550" spans="1:35" ht="13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</row>
    <row r="551" spans="1:35" ht="13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</row>
    <row r="552" spans="1:35" ht="13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</row>
    <row r="553" spans="1:35" ht="13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</row>
    <row r="554" spans="1:35" ht="13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</row>
    <row r="555" spans="1:35" ht="13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</row>
    <row r="556" spans="1:35" ht="13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</row>
    <row r="557" spans="1:35" ht="13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</row>
    <row r="558" spans="1:35" ht="13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</row>
    <row r="559" spans="1:35" ht="13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</row>
    <row r="560" spans="1:35" ht="13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</row>
    <row r="561" spans="1:35" ht="13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</row>
    <row r="562" spans="1:35" ht="13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</row>
    <row r="563" spans="1:35" ht="13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</row>
    <row r="564" spans="1:35" ht="13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</row>
    <row r="565" spans="1:35" ht="13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</row>
    <row r="566" spans="1:35" ht="13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</row>
    <row r="567" spans="1:35" ht="13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</row>
    <row r="568" spans="1:35" ht="13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</row>
    <row r="569" spans="1:35" ht="13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</row>
    <row r="570" spans="1:35" ht="13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</row>
    <row r="571" spans="1:35" ht="13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</row>
    <row r="572" spans="1:35" ht="13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</row>
    <row r="573" spans="1:35" ht="13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</row>
    <row r="574" spans="1:35" ht="13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</row>
    <row r="575" spans="1:35" ht="13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</row>
    <row r="576" spans="1:35" ht="13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</row>
    <row r="577" spans="1:35" ht="13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</row>
    <row r="578" spans="1:35" ht="13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</row>
    <row r="579" spans="1:35" ht="13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</row>
    <row r="580" spans="1:35" ht="13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</row>
    <row r="581" spans="1:35" ht="13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</row>
    <row r="582" spans="1:35" ht="13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</row>
    <row r="583" spans="1:35" ht="13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</row>
    <row r="584" spans="1:35" ht="13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</row>
    <row r="585" spans="1:35" ht="13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</row>
    <row r="586" spans="1:35" ht="13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</row>
    <row r="587" spans="1:35" ht="13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</row>
    <row r="588" spans="1:35" ht="13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</row>
    <row r="589" spans="1:35" ht="13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</row>
    <row r="590" spans="1:35" ht="13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</row>
    <row r="591" spans="1:35" ht="13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</row>
    <row r="592" spans="1:35" ht="13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</row>
    <row r="593" spans="1:35" ht="13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</row>
    <row r="594" spans="1:35" ht="13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</row>
    <row r="595" spans="1:35" ht="13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</row>
    <row r="596" spans="1:35" ht="13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</row>
    <row r="597" spans="1:35" ht="13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</row>
    <row r="598" spans="1:35" ht="13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</row>
    <row r="599" spans="1:35" ht="13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</row>
    <row r="600" spans="1:35" ht="13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</row>
    <row r="601" spans="1:35" ht="13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</row>
    <row r="602" spans="1:35" ht="13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</row>
    <row r="603" spans="1:35" ht="13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</row>
    <row r="604" spans="1:35" ht="13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</row>
    <row r="605" spans="1:35" ht="13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</row>
    <row r="606" spans="1:35" ht="13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</row>
    <row r="607" spans="1:35" ht="13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</row>
    <row r="608" spans="1:35" ht="13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</row>
    <row r="609" spans="1:35" ht="13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</row>
    <row r="610" spans="1:35" ht="13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</row>
    <row r="611" spans="1:35" ht="13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</row>
    <row r="612" spans="1:35" ht="13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</row>
    <row r="613" spans="1:35" ht="13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</row>
    <row r="614" spans="1:35" ht="13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</row>
    <row r="615" spans="1:35" ht="13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</row>
    <row r="616" spans="1:35" ht="13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</row>
    <row r="617" spans="1:35" ht="13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</row>
    <row r="618" spans="1:35" ht="13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</row>
    <row r="619" spans="1:35" ht="13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</row>
    <row r="620" spans="1:35" ht="13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</row>
    <row r="621" spans="1:35" ht="13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</row>
    <row r="622" spans="1:35" ht="13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</row>
    <row r="623" spans="1:35" ht="13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</row>
    <row r="624" spans="1:35" ht="13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</row>
    <row r="625" spans="1:35" ht="13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</row>
    <row r="626" spans="1:35" ht="13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</row>
    <row r="627" spans="1:35" ht="13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</row>
    <row r="628" spans="1:35" ht="13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</row>
    <row r="629" spans="1:35" ht="13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</row>
    <row r="630" spans="1:35" ht="13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</row>
    <row r="631" spans="1:35" ht="13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</row>
    <row r="632" spans="1:35" ht="13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</row>
    <row r="633" spans="1:35" ht="13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</row>
    <row r="634" spans="1:35" ht="13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</row>
    <row r="635" spans="1:35" ht="13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</row>
    <row r="636" spans="1:35" ht="13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</row>
    <row r="637" spans="1:35" ht="13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</row>
    <row r="638" spans="1:35" ht="13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</row>
    <row r="639" spans="1:35" ht="13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</row>
    <row r="640" spans="1:35" ht="13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</row>
    <row r="641" spans="1:35" ht="13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</row>
    <row r="642" spans="1:35" ht="13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</row>
    <row r="643" spans="1:35" ht="13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</row>
    <row r="644" spans="1:35" ht="13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</row>
    <row r="645" spans="1:35" ht="13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</row>
    <row r="646" spans="1:35" ht="13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</row>
    <row r="647" spans="1:35" ht="13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</row>
    <row r="648" spans="1:35" ht="13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</row>
    <row r="649" spans="1:35" ht="13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</row>
    <row r="650" spans="1:35" ht="13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</row>
    <row r="651" spans="1:35" ht="13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</row>
    <row r="652" spans="1:35" ht="13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</row>
    <row r="653" spans="1:35" ht="13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</row>
    <row r="654" spans="1:35" ht="13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</row>
    <row r="655" spans="1:35" ht="13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</row>
    <row r="656" spans="1:35" ht="13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</row>
    <row r="657" spans="1:35" ht="13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</row>
    <row r="658" spans="1:35" ht="13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</row>
    <row r="659" spans="1:35" ht="13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</row>
    <row r="660" spans="1:35" ht="13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</row>
    <row r="661" spans="1:35" ht="13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</row>
    <row r="662" spans="1:35" ht="13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</row>
    <row r="663" spans="1:35" ht="13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</row>
    <row r="664" spans="1:35" ht="13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</row>
    <row r="665" spans="1:35" ht="13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</row>
    <row r="666" spans="1:35" ht="13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</row>
    <row r="667" spans="1:35" ht="13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</row>
    <row r="668" spans="1:35" ht="13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</row>
    <row r="669" spans="1:35" ht="13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</row>
    <row r="670" spans="1:35" ht="13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</row>
    <row r="671" spans="1:35" ht="13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</row>
    <row r="672" spans="1:35" ht="13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</row>
    <row r="673" spans="1:35" ht="13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</row>
    <row r="674" spans="1:35" ht="13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</row>
    <row r="675" spans="1:35" ht="13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</row>
    <row r="676" spans="1:35" ht="13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</row>
    <row r="677" spans="1:35" ht="13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</row>
    <row r="678" spans="1:35" ht="13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</row>
    <row r="679" spans="1:35" ht="13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</row>
    <row r="680" spans="1:35" ht="13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</row>
    <row r="681" spans="1:35" ht="13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</row>
    <row r="682" spans="1:35" ht="13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</row>
    <row r="683" spans="1:35" ht="13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</row>
    <row r="684" spans="1:35" ht="13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</row>
    <row r="685" spans="1:35" ht="13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</row>
    <row r="686" spans="1:35" ht="13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</row>
    <row r="687" spans="1:35" ht="13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</row>
    <row r="688" spans="1:35" ht="13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</row>
    <row r="689" spans="1:35" ht="13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</row>
    <row r="690" spans="1:35" ht="13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</row>
    <row r="691" spans="1:35" ht="13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</row>
    <row r="692" spans="1:35" ht="13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</row>
    <row r="693" spans="1:35" ht="13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</row>
    <row r="694" spans="1:35" ht="13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</row>
    <row r="695" spans="1:35" ht="13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</row>
    <row r="696" spans="1:35" ht="13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</row>
    <row r="697" spans="1:35" ht="13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</row>
    <row r="698" spans="1:35" ht="13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</row>
    <row r="699" spans="1:35" ht="13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</row>
    <row r="700" spans="1:35" ht="13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</row>
    <row r="701" spans="1:35" ht="13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</row>
    <row r="702" spans="1:35" ht="13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</row>
    <row r="703" spans="1:35" ht="13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</row>
    <row r="704" spans="1:35" ht="13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</row>
    <row r="705" spans="1:35" ht="13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</row>
    <row r="706" spans="1:35" ht="13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</row>
    <row r="707" spans="1:35" ht="13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</row>
    <row r="708" spans="1:35" ht="13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</row>
    <row r="709" spans="1:35" ht="13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</row>
    <row r="710" spans="1:35" ht="13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</row>
    <row r="711" spans="1:35" ht="13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</row>
    <row r="712" spans="1:35" ht="13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</row>
    <row r="713" spans="1:35" ht="13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</row>
    <row r="714" spans="1:35" ht="13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</row>
    <row r="715" spans="1:35" ht="13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</row>
    <row r="716" spans="1:35" ht="13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</row>
    <row r="717" spans="1:35" ht="13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</row>
    <row r="718" spans="1:35" ht="13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</row>
    <row r="719" spans="1:35" ht="13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</row>
    <row r="720" spans="1:35" ht="13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</row>
    <row r="721" spans="1:35" ht="13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</row>
    <row r="722" spans="1:35" ht="13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</row>
    <row r="723" spans="1:35" ht="13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</row>
    <row r="724" spans="1:35" ht="13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</row>
    <row r="725" spans="1:35" ht="13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</row>
    <row r="726" spans="1:35" ht="13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</row>
    <row r="727" spans="1:35" ht="13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</row>
    <row r="728" spans="1:35" ht="13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</row>
    <row r="729" spans="1:35" ht="13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</row>
    <row r="730" spans="1:35" ht="13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</row>
    <row r="731" spans="1:35" ht="13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</row>
    <row r="732" spans="1:35" ht="13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</row>
    <row r="733" spans="1:35" ht="13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</row>
    <row r="734" spans="1:35" ht="13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</row>
    <row r="735" spans="1:35" ht="13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</row>
    <row r="736" spans="1:35" ht="13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</row>
    <row r="737" spans="1:35" ht="13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</row>
    <row r="738" spans="1:35" ht="13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</row>
    <row r="739" spans="1:35" ht="13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</row>
    <row r="740" spans="1:35" ht="13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</row>
    <row r="741" spans="1:35" ht="13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</row>
    <row r="742" spans="1:35" ht="13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</row>
    <row r="743" spans="1:35" ht="13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</row>
    <row r="744" spans="1:35" ht="13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</row>
    <row r="745" spans="1:35" ht="13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</row>
    <row r="746" spans="1:35" ht="13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</row>
    <row r="747" spans="1:35" ht="13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</row>
    <row r="748" spans="1:35" ht="13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</row>
    <row r="749" spans="1:35" ht="13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</row>
    <row r="750" spans="1:35" ht="13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</row>
    <row r="751" spans="1:35" ht="13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</row>
    <row r="752" spans="1:35" ht="13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</row>
    <row r="753" spans="1:35" ht="13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</row>
    <row r="754" spans="1:35" ht="13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</row>
    <row r="755" spans="1:35" ht="13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</row>
    <row r="756" spans="1:35" ht="13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</row>
    <row r="757" spans="1:35" ht="13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</row>
    <row r="758" spans="1:35" ht="13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</row>
    <row r="759" spans="1:35" ht="13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</row>
    <row r="760" spans="1:35" ht="13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</row>
    <row r="761" spans="1:35" ht="13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</row>
    <row r="762" spans="1:35" ht="13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</row>
    <row r="763" spans="1:35" ht="13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</row>
    <row r="764" spans="1:35" ht="13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</row>
    <row r="765" spans="1:35" ht="13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</row>
    <row r="766" spans="1:35" ht="13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</row>
    <row r="767" spans="1:35" ht="13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</row>
    <row r="768" spans="1:35" ht="13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</row>
    <row r="769" spans="1:35" ht="13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</row>
    <row r="770" spans="1:35" ht="13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</row>
    <row r="771" spans="1:35" ht="13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</row>
    <row r="772" spans="1:35" ht="13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</row>
    <row r="773" spans="1:35" ht="13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</row>
    <row r="774" spans="1:35" ht="13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</row>
    <row r="775" spans="1:35" ht="13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</row>
    <row r="776" spans="1:35" ht="13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</row>
    <row r="777" spans="1:35" ht="13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</row>
    <row r="778" spans="1:35" ht="13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</row>
    <row r="779" spans="1:35" ht="13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</row>
    <row r="780" spans="1:35" ht="13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</row>
    <row r="781" spans="1:35" ht="13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</row>
    <row r="782" spans="1:35" ht="13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</row>
    <row r="783" spans="1:35" ht="13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</row>
    <row r="784" spans="1:35" ht="13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</row>
    <row r="785" spans="1:35" ht="13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</row>
    <row r="786" spans="1:35" ht="13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</row>
    <row r="787" spans="1:35" ht="13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</row>
    <row r="788" spans="1:35" ht="13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</row>
    <row r="789" spans="1:35" ht="13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</row>
    <row r="790" spans="1:35" ht="13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</row>
    <row r="791" spans="1:35" ht="13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</row>
    <row r="792" spans="1:35" ht="13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</row>
    <row r="793" spans="1:35" ht="13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</row>
    <row r="794" spans="1:35" ht="13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</row>
    <row r="795" spans="1:35" ht="13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</row>
    <row r="796" spans="1:35" ht="13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</row>
    <row r="797" spans="1:35" ht="13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</row>
    <row r="798" spans="1:35" ht="13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</row>
    <row r="799" spans="1:35" ht="13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</row>
    <row r="800" spans="1:35" ht="13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</row>
    <row r="801" spans="1:35" ht="13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</row>
    <row r="802" spans="1:35" ht="13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</row>
    <row r="803" spans="1:35" ht="13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</row>
    <row r="804" spans="1:35" ht="13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</row>
    <row r="805" spans="1:35" ht="13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</row>
    <row r="806" spans="1:35" ht="13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</row>
    <row r="807" spans="1:35" ht="13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</row>
    <row r="808" spans="1:35" ht="13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</row>
    <row r="809" spans="1:35" ht="13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</row>
    <row r="810" spans="1:35" ht="13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</row>
    <row r="811" spans="1:35" ht="13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</row>
    <row r="812" spans="1:35" ht="13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</row>
    <row r="813" spans="1:35" ht="13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</row>
    <row r="814" spans="1:35" ht="13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</row>
    <row r="815" spans="1:35" ht="13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</row>
    <row r="816" spans="1:35" ht="13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</row>
    <row r="817" spans="1:35" ht="13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</row>
    <row r="818" spans="1:35" ht="13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</row>
    <row r="819" spans="1:35" ht="13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</row>
    <row r="820" spans="1:35" ht="13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</row>
    <row r="821" spans="1:35" ht="13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</row>
    <row r="822" spans="1:35" ht="13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</row>
    <row r="823" spans="1:35" ht="13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</row>
    <row r="824" spans="1:35" ht="13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</row>
    <row r="825" spans="1:35" ht="13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</row>
    <row r="826" spans="1:35" ht="13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</row>
    <row r="827" spans="1:35" ht="13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</row>
    <row r="828" spans="1:35" ht="13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</row>
    <row r="829" spans="1:35" ht="13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</row>
    <row r="830" spans="1:35" ht="13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</row>
    <row r="831" spans="1:35" ht="13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</row>
    <row r="832" spans="1:35" ht="13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</row>
    <row r="833" spans="1:35" ht="13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</row>
    <row r="834" spans="1:35" ht="13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</row>
    <row r="835" spans="1:35" ht="13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</row>
    <row r="836" spans="1:35" ht="13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</row>
    <row r="837" spans="1:35" ht="13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</row>
    <row r="838" spans="1:35" ht="13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</row>
    <row r="839" spans="1:35" ht="13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</row>
    <row r="840" spans="1:35" ht="13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</row>
    <row r="841" spans="1:35" ht="13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</row>
    <row r="842" spans="1:35" ht="13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</row>
    <row r="843" spans="1:35" ht="13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</row>
    <row r="844" spans="1:35" ht="13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</row>
    <row r="845" spans="1:35" ht="13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</row>
    <row r="846" spans="1:35" ht="13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</row>
    <row r="847" spans="1:35" ht="13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</row>
    <row r="848" spans="1:35" ht="13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</row>
    <row r="849" spans="1:35" ht="13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</row>
    <row r="850" spans="1:35" ht="13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</row>
    <row r="851" spans="1:35" ht="13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</row>
    <row r="852" spans="1:35" ht="13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</row>
    <row r="853" spans="1:35" ht="13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</row>
    <row r="854" spans="1:35" ht="13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</row>
    <row r="855" spans="1:35" ht="13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</row>
    <row r="856" spans="1:35" ht="13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</row>
    <row r="857" spans="1:35" ht="13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</row>
    <row r="858" spans="1:35" ht="13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</row>
    <row r="859" spans="1:35" ht="13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</row>
    <row r="860" spans="1:35" ht="13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</row>
    <row r="861" spans="1:35" ht="13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</row>
    <row r="862" spans="1:35" ht="13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</row>
    <row r="863" spans="1:35" ht="13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</row>
    <row r="864" spans="1:35" ht="13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</row>
    <row r="865" spans="1:35" ht="13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</row>
    <row r="866" spans="1:35" ht="13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</row>
    <row r="867" spans="1:35" ht="13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</row>
    <row r="868" spans="1:35" ht="13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</row>
    <row r="869" spans="1:35" ht="13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</row>
    <row r="870" spans="1:35" ht="13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</row>
    <row r="871" spans="1:35" ht="13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</row>
    <row r="872" spans="1:35" ht="13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</row>
    <row r="873" spans="1:35" ht="13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</row>
    <row r="874" spans="1:35" ht="13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</row>
    <row r="875" spans="1:35" ht="13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</row>
    <row r="876" spans="1:35" ht="13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</row>
    <row r="877" spans="1:35" ht="13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</row>
    <row r="878" spans="1:35" ht="13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</row>
    <row r="879" spans="1:35" ht="13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</row>
    <row r="880" spans="1:35" ht="13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</row>
    <row r="881" spans="1:35" ht="13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</row>
    <row r="882" spans="1:35" ht="13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</row>
    <row r="883" spans="1:35" ht="13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</row>
    <row r="884" spans="1:35" ht="13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</row>
    <row r="885" spans="1:35" ht="13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</row>
    <row r="886" spans="1:35" ht="13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</row>
    <row r="887" spans="1:35" ht="13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</row>
    <row r="888" spans="1:35" ht="13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</row>
    <row r="889" spans="1:35" ht="13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</row>
    <row r="890" spans="1:35" ht="13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</row>
    <row r="891" spans="1:35" ht="13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</row>
    <row r="892" spans="1:35" ht="13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</row>
    <row r="893" spans="1:35" ht="13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</row>
    <row r="894" spans="1:35" ht="13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</row>
    <row r="895" spans="1:35" ht="13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</row>
    <row r="896" spans="1:35" ht="13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</row>
    <row r="897" spans="1:35" ht="13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</row>
    <row r="898" spans="1:35" ht="13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</row>
    <row r="899" spans="1:35" ht="13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</row>
    <row r="900" spans="1:35" ht="13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</row>
    <row r="901" spans="1:35" ht="13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</row>
    <row r="902" spans="1:35" ht="13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</row>
    <row r="903" spans="1:35" ht="13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</row>
    <row r="904" spans="1:35" ht="13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</row>
    <row r="905" spans="1:35" ht="13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</row>
    <row r="906" spans="1:35" ht="13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</row>
    <row r="907" spans="1:35" ht="13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</row>
    <row r="908" spans="1:35" ht="13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</row>
    <row r="909" spans="1:35" ht="13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</row>
    <row r="910" spans="1:35" ht="13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</row>
    <row r="911" spans="1:35" ht="13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</row>
    <row r="912" spans="1:35" ht="13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</row>
    <row r="913" spans="1:35" ht="13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</row>
    <row r="914" spans="1:35" ht="13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</row>
    <row r="915" spans="1:35" ht="13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</row>
    <row r="916" spans="1:35" ht="13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</row>
    <row r="917" spans="1:35" ht="13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</row>
    <row r="918" spans="1:35" ht="13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</row>
    <row r="919" spans="1:35" ht="13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</row>
    <row r="920" spans="1:35" ht="13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</row>
    <row r="921" spans="1:35" ht="13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</row>
    <row r="922" spans="1:35" ht="13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</row>
    <row r="923" spans="1:35" ht="13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</row>
    <row r="924" spans="1:35" ht="13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</row>
    <row r="925" spans="1:35" ht="13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</row>
    <row r="926" spans="1:35" ht="13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</row>
    <row r="927" spans="1:35" ht="13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</row>
    <row r="928" spans="1:35" ht="13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</row>
    <row r="929" spans="1:35" ht="13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</row>
    <row r="930" spans="1:35" ht="13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</row>
    <row r="931" spans="1:35" ht="13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</row>
    <row r="932" spans="1:35" ht="13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</row>
    <row r="933" spans="1:35" ht="13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</row>
    <row r="934" spans="1:35" ht="13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</row>
    <row r="935" spans="1:35" ht="13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</row>
    <row r="936" spans="1:35" ht="13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</row>
    <row r="937" spans="1:35" ht="13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</row>
    <row r="938" spans="1:35" ht="13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</row>
    <row r="939" spans="1:35" ht="13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</row>
    <row r="940" spans="1:35" ht="13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</row>
    <row r="941" spans="1:35" ht="13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</row>
    <row r="942" spans="1:35" ht="13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</row>
    <row r="943" spans="1:35" ht="13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</row>
    <row r="944" spans="1:35" ht="13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</row>
    <row r="945" spans="1:35" ht="13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</row>
    <row r="946" spans="1:35" ht="13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</row>
    <row r="947" spans="1:35" ht="13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</row>
    <row r="948" spans="1:35" ht="13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</row>
    <row r="949" spans="1:35" ht="13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</row>
    <row r="950" spans="1:35" ht="13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</row>
    <row r="951" spans="1:35" ht="13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</row>
    <row r="952" spans="1:35" ht="13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</row>
    <row r="953" spans="1:35" ht="13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</row>
    <row r="954" spans="1:35" ht="13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</row>
    <row r="955" spans="1:35" ht="13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</row>
    <row r="956" spans="1:35" ht="13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</row>
    <row r="957" spans="1:35" ht="13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</row>
    <row r="958" spans="1:35" ht="13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</row>
    <row r="959" spans="1:35" ht="13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</row>
    <row r="960" spans="1:35" ht="13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</row>
    <row r="961" spans="1:35" ht="13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</row>
    <row r="962" spans="1:35" ht="13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</row>
    <row r="963" spans="1:35" ht="13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</row>
    <row r="964" spans="1:35" ht="13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</row>
    <row r="965" spans="1:35" ht="13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</row>
    <row r="966" spans="1:35" ht="13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</row>
    <row r="967" spans="1:35" ht="13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</row>
    <row r="968" spans="1:35" ht="13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</row>
    <row r="969" spans="1:35" ht="13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</row>
    <row r="970" spans="1:35" ht="13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</row>
    <row r="971" spans="1:35" ht="13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</row>
    <row r="972" spans="1:35" ht="13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</row>
    <row r="973" spans="1:35" ht="13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</row>
    <row r="974" spans="1:35" ht="13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</row>
    <row r="975" spans="1:35" ht="13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</row>
    <row r="976" spans="1:35" ht="13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</row>
    <row r="977" spans="1:35" ht="13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</row>
    <row r="978" spans="1:35" ht="13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</row>
    <row r="979" spans="1:35" ht="13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</row>
    <row r="980" spans="1:35" ht="13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</row>
    <row r="981" spans="1:35" ht="13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</row>
    <row r="982" spans="1:35" ht="13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</row>
    <row r="983" spans="1:35" ht="13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</row>
    <row r="984" spans="1:35" ht="13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</row>
    <row r="985" spans="1:35" ht="13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</row>
    <row r="986" spans="1:35" ht="13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</row>
    <row r="987" spans="1:35" ht="13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</row>
    <row r="988" spans="1:35" ht="13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</row>
    <row r="989" spans="1:35" ht="13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</row>
    <row r="990" spans="1:35" ht="13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</row>
    <row r="991" spans="1:35" ht="13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</row>
    <row r="992" spans="1:35" ht="13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</row>
    <row r="993" spans="1:35" ht="13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</row>
    <row r="994" spans="1:35" ht="13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</row>
    <row r="995" spans="1:35" ht="13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</row>
    <row r="996" spans="1:35" ht="13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</row>
    <row r="997" spans="1:35" ht="13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</row>
    <row r="998" spans="1:35" ht="13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</row>
    <row r="999" spans="1:35" ht="13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</row>
    <row r="1000" spans="1:35" ht="13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</row>
  </sheetData>
  <mergeCells count="12">
    <mergeCell ref="A1:G1"/>
    <mergeCell ref="A2:G2"/>
    <mergeCell ref="A3:G3"/>
    <mergeCell ref="AC6:AC8"/>
    <mergeCell ref="AC10:AC18"/>
    <mergeCell ref="AC60:AC64"/>
    <mergeCell ref="AC81:AC86"/>
    <mergeCell ref="A82:AB82"/>
    <mergeCell ref="A85:AB85"/>
    <mergeCell ref="AC30:AC39"/>
    <mergeCell ref="A43:AB43"/>
    <mergeCell ref="AC43:AC54"/>
  </mergeCells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79998168889431442"/>
  </sheetPr>
  <dimension ref="A1:AM1001"/>
  <sheetViews>
    <sheetView topLeftCell="A52" zoomScale="60" zoomScaleNormal="60" workbookViewId="0">
      <selection activeCell="I81" sqref="I81"/>
    </sheetView>
  </sheetViews>
  <sheetFormatPr defaultColWidth="12.59765625" defaultRowHeight="15" customHeight="1" x14ac:dyDescent="0.25"/>
  <cols>
    <col min="1" max="1" width="32.59765625" customWidth="1"/>
    <col min="2" max="28" width="8.59765625" customWidth="1"/>
    <col min="29" max="31" width="8.59765625" hidden="1" customWidth="1"/>
    <col min="32" max="32" width="21.69921875" hidden="1" customWidth="1"/>
    <col min="33" max="33" width="25.19921875" customWidth="1"/>
    <col min="34" max="34" width="8.59765625" customWidth="1"/>
    <col min="35" max="35" width="14.09765625" customWidth="1"/>
    <col min="36" max="37" width="8.59765625" customWidth="1"/>
    <col min="38" max="38" width="15.09765625" customWidth="1"/>
    <col min="39" max="39" width="8.59765625" customWidth="1"/>
  </cols>
  <sheetData>
    <row r="1" spans="1:39" ht="69.45" customHeight="1" x14ac:dyDescent="0.25">
      <c r="A1" s="426" t="s">
        <v>404</v>
      </c>
      <c r="B1" s="394"/>
      <c r="C1" s="394"/>
      <c r="D1" s="394"/>
    </row>
    <row r="2" spans="1:39" ht="47.25" customHeight="1" x14ac:dyDescent="0.25">
      <c r="A2" s="426" t="s">
        <v>405</v>
      </c>
      <c r="B2" s="394"/>
      <c r="C2" s="394"/>
      <c r="D2" s="394"/>
    </row>
    <row r="3" spans="1:39" ht="46.5" customHeight="1" x14ac:dyDescent="0.25">
      <c r="A3" s="426" t="s">
        <v>406</v>
      </c>
      <c r="B3" s="394"/>
      <c r="C3" s="394"/>
      <c r="D3" s="394"/>
      <c r="AI3" s="420" t="s">
        <v>28</v>
      </c>
    </row>
    <row r="4" spans="1:39" ht="13.5" customHeight="1" x14ac:dyDescent="0.25">
      <c r="AI4" s="413"/>
    </row>
    <row r="5" spans="1:39" ht="13.5" customHeight="1" x14ac:dyDescent="0.25">
      <c r="AI5" s="5" t="s">
        <v>30</v>
      </c>
      <c r="AJ5" s="6" t="s">
        <v>31</v>
      </c>
      <c r="AK5" s="7"/>
      <c r="AL5" s="5" t="s">
        <v>32</v>
      </c>
      <c r="AM5" s="5" t="s">
        <v>31</v>
      </c>
    </row>
    <row r="6" spans="1:39" ht="57" customHeight="1" x14ac:dyDescent="0.3">
      <c r="A6" s="8" t="s">
        <v>33</v>
      </c>
      <c r="B6" s="9" t="s">
        <v>34</v>
      </c>
      <c r="C6" s="10" t="s">
        <v>35</v>
      </c>
      <c r="D6" s="11" t="s">
        <v>36</v>
      </c>
      <c r="E6" s="12" t="s">
        <v>37</v>
      </c>
      <c r="F6" s="13" t="s">
        <v>38</v>
      </c>
      <c r="G6" s="14" t="s">
        <v>39</v>
      </c>
      <c r="H6" s="15" t="s">
        <v>40</v>
      </c>
      <c r="I6" s="16" t="s">
        <v>41</v>
      </c>
      <c r="J6" s="17" t="s">
        <v>42</v>
      </c>
      <c r="K6" s="18" t="s">
        <v>43</v>
      </c>
      <c r="L6" s="19" t="s">
        <v>44</v>
      </c>
      <c r="M6" s="20" t="s">
        <v>45</v>
      </c>
      <c r="N6" s="21" t="s">
        <v>46</v>
      </c>
      <c r="O6" s="22" t="s">
        <v>47</v>
      </c>
      <c r="P6" s="23" t="s">
        <v>48</v>
      </c>
      <c r="Q6" s="24" t="s">
        <v>49</v>
      </c>
      <c r="R6" s="25" t="s">
        <v>50</v>
      </c>
      <c r="S6" s="26" t="s">
        <v>51</v>
      </c>
      <c r="T6" s="27" t="s">
        <v>52</v>
      </c>
      <c r="U6" s="28" t="s">
        <v>53</v>
      </c>
      <c r="V6" s="29" t="s">
        <v>54</v>
      </c>
      <c r="W6" s="30" t="s">
        <v>55</v>
      </c>
      <c r="X6" s="31" t="s">
        <v>56</v>
      </c>
      <c r="Y6" s="32" t="s">
        <v>57</v>
      </c>
      <c r="Z6" s="33" t="s">
        <v>58</v>
      </c>
      <c r="AA6" s="34" t="s">
        <v>59</v>
      </c>
      <c r="AB6" s="34" t="s">
        <v>60</v>
      </c>
      <c r="AC6" s="35" t="s">
        <v>61</v>
      </c>
      <c r="AD6" s="36" t="s">
        <v>62</v>
      </c>
      <c r="AE6" s="35" t="s">
        <v>63</v>
      </c>
      <c r="AF6" s="35" t="s">
        <v>61</v>
      </c>
      <c r="AG6" s="35" t="s">
        <v>474</v>
      </c>
      <c r="AI6" s="68" t="s">
        <v>64</v>
      </c>
      <c r="AJ6" s="38">
        <f>AA20</f>
        <v>30</v>
      </c>
      <c r="AK6" s="7"/>
      <c r="AL6" s="64" t="s">
        <v>65</v>
      </c>
      <c r="AM6" s="65">
        <f>SUM(C7:C18,C22:C26,C32:C34,C39:C53,C57:C59,C66:C67,C72:C77)</f>
        <v>30</v>
      </c>
    </row>
    <row r="7" spans="1:39" ht="30.75" customHeight="1" x14ac:dyDescent="0.25">
      <c r="A7" s="40" t="s">
        <v>66</v>
      </c>
      <c r="B7" s="41"/>
      <c r="C7" s="42"/>
      <c r="D7" s="43"/>
      <c r="E7" s="44"/>
      <c r="F7" s="45"/>
      <c r="G7" s="43"/>
      <c r="H7" s="44"/>
      <c r="I7" s="45"/>
      <c r="J7" s="46"/>
      <c r="K7" s="44"/>
      <c r="L7" s="45"/>
      <c r="M7" s="43"/>
      <c r="N7" s="44"/>
      <c r="O7" s="45"/>
      <c r="P7" s="43"/>
      <c r="Q7" s="44"/>
      <c r="R7" s="47"/>
      <c r="S7" s="43"/>
      <c r="T7" s="44"/>
      <c r="U7" s="45"/>
      <c r="V7" s="43"/>
      <c r="W7" s="44"/>
      <c r="X7" s="45"/>
      <c r="Y7" s="43"/>
      <c r="Z7" s="44"/>
      <c r="AA7" s="48"/>
      <c r="AB7" s="48"/>
      <c r="AC7" s="35"/>
      <c r="AD7" s="35"/>
      <c r="AE7" s="402" t="s">
        <v>67</v>
      </c>
      <c r="AF7" s="35"/>
      <c r="AG7" s="402" t="s">
        <v>67</v>
      </c>
      <c r="AI7" s="69" t="s">
        <v>68</v>
      </c>
      <c r="AJ7" s="248">
        <f>AA27</f>
        <v>21</v>
      </c>
      <c r="AK7" s="7"/>
      <c r="AL7" s="69" t="s">
        <v>69</v>
      </c>
      <c r="AM7" s="89">
        <f>SUM(F8:F18,F23:F26,F32:F34,F39:F53,F57:F59,F66:F67,F72:F77)</f>
        <v>30</v>
      </c>
    </row>
    <row r="8" spans="1:39" ht="40.5" customHeight="1" x14ac:dyDescent="0.25">
      <c r="A8" s="49" t="s">
        <v>70</v>
      </c>
      <c r="B8" s="50" t="s">
        <v>71</v>
      </c>
      <c r="C8" s="51">
        <v>2</v>
      </c>
      <c r="D8" s="52">
        <v>25</v>
      </c>
      <c r="E8" s="53" t="s">
        <v>72</v>
      </c>
      <c r="F8" s="54">
        <v>2</v>
      </c>
      <c r="G8" s="54">
        <v>25</v>
      </c>
      <c r="H8" s="54" t="s">
        <v>73</v>
      </c>
      <c r="I8" s="55"/>
      <c r="J8" s="56"/>
      <c r="K8" s="56"/>
      <c r="L8" s="51"/>
      <c r="M8" s="56"/>
      <c r="N8" s="56"/>
      <c r="O8" s="51"/>
      <c r="P8" s="56"/>
      <c r="Q8" s="56"/>
      <c r="R8" s="57"/>
      <c r="S8" s="56"/>
      <c r="T8" s="56"/>
      <c r="U8" s="51"/>
      <c r="V8" s="56"/>
      <c r="W8" s="56"/>
      <c r="X8" s="51"/>
      <c r="Y8" s="56"/>
      <c r="Z8" s="56"/>
      <c r="AA8" s="58">
        <v>4</v>
      </c>
      <c r="AB8" s="58">
        <f>SUM(D8,J9,J8,M8,P8,S8,V8,Y8)</f>
        <v>55</v>
      </c>
      <c r="AC8" s="119" t="s">
        <v>74</v>
      </c>
      <c r="AD8" s="119" t="s">
        <v>75</v>
      </c>
      <c r="AE8" s="396"/>
      <c r="AF8" s="119" t="s">
        <v>74</v>
      </c>
      <c r="AG8" s="396"/>
      <c r="AI8" s="37" t="s">
        <v>77</v>
      </c>
      <c r="AJ8" s="38">
        <f>AA35</f>
        <v>33</v>
      </c>
      <c r="AK8" s="7"/>
      <c r="AL8" s="39" t="s">
        <v>78</v>
      </c>
      <c r="AM8" s="38">
        <f>SUM(I8:I18,I23:I26,I32:I34,I39:I53,I57:I59,I66:I67,I72:I77)</f>
        <v>30</v>
      </c>
    </row>
    <row r="9" spans="1:39" ht="13.5" customHeight="1" x14ac:dyDescent="0.25">
      <c r="A9" s="49" t="s">
        <v>79</v>
      </c>
      <c r="B9" s="50" t="s">
        <v>71</v>
      </c>
      <c r="C9" s="60"/>
      <c r="D9" s="61"/>
      <c r="E9" s="62"/>
      <c r="F9" s="63"/>
      <c r="G9" s="63"/>
      <c r="H9" s="63"/>
      <c r="I9" s="55">
        <v>3</v>
      </c>
      <c r="J9" s="53">
        <v>30</v>
      </c>
      <c r="K9" s="53" t="s">
        <v>72</v>
      </c>
      <c r="L9" s="51"/>
      <c r="M9" s="56"/>
      <c r="N9" s="56"/>
      <c r="O9" s="51"/>
      <c r="P9" s="56"/>
      <c r="Q9" s="56"/>
      <c r="R9" s="57"/>
      <c r="S9" s="56"/>
      <c r="T9" s="56"/>
      <c r="U9" s="51"/>
      <c r="V9" s="56"/>
      <c r="W9" s="56"/>
      <c r="X9" s="51"/>
      <c r="Y9" s="56"/>
      <c r="Z9" s="56"/>
      <c r="AA9" s="58">
        <v>3</v>
      </c>
      <c r="AB9" s="58">
        <v>30</v>
      </c>
      <c r="AC9" s="69" t="s">
        <v>80</v>
      </c>
      <c r="AD9" s="69" t="s">
        <v>76</v>
      </c>
      <c r="AE9" s="396"/>
      <c r="AF9" s="69" t="s">
        <v>80</v>
      </c>
      <c r="AG9" s="396"/>
      <c r="AI9" s="37" t="s">
        <v>81</v>
      </c>
      <c r="AJ9" s="65">
        <f>AA54</f>
        <v>90</v>
      </c>
      <c r="AK9" s="7"/>
      <c r="AL9" s="39" t="s">
        <v>82</v>
      </c>
      <c r="AM9" s="38">
        <f>SUM(L7:L19,L23:L26,L32:L34,L39:L53,L57:L59,L66:L67,L72:L77)</f>
        <v>30</v>
      </c>
    </row>
    <row r="10" spans="1:39" ht="39.75" customHeight="1" x14ac:dyDescent="0.3">
      <c r="A10" s="49" t="s">
        <v>83</v>
      </c>
      <c r="B10" s="66" t="s">
        <v>71</v>
      </c>
      <c r="C10" s="67"/>
      <c r="D10" s="56"/>
      <c r="E10" s="56"/>
      <c r="F10" s="55">
        <v>2</v>
      </c>
      <c r="G10" s="53">
        <v>20</v>
      </c>
      <c r="H10" s="53" t="s">
        <v>72</v>
      </c>
      <c r="I10" s="51">
        <v>3</v>
      </c>
      <c r="J10" s="56">
        <v>30</v>
      </c>
      <c r="K10" s="56" t="s">
        <v>73</v>
      </c>
      <c r="L10" s="51"/>
      <c r="M10" s="56"/>
      <c r="N10" s="56"/>
      <c r="O10" s="51"/>
      <c r="P10" s="56"/>
      <c r="Q10" s="56"/>
      <c r="R10" s="57"/>
      <c r="S10" s="56"/>
      <c r="T10" s="56"/>
      <c r="U10" s="51"/>
      <c r="V10" s="56"/>
      <c r="W10" s="56"/>
      <c r="X10" s="51"/>
      <c r="Y10" s="56"/>
      <c r="Z10" s="56"/>
      <c r="AA10" s="58">
        <f t="shared" ref="AA10:AB10" si="0">SUM(C10,F10,I10,L10,O10,R10,U10,X10)</f>
        <v>5</v>
      </c>
      <c r="AB10" s="58">
        <f t="shared" si="0"/>
        <v>50</v>
      </c>
      <c r="AC10" s="119" t="s">
        <v>84</v>
      </c>
      <c r="AD10" s="119" t="s">
        <v>75</v>
      </c>
      <c r="AE10" s="127" t="s">
        <v>85</v>
      </c>
      <c r="AF10" s="119" t="s">
        <v>84</v>
      </c>
      <c r="AG10" s="127" t="s">
        <v>85</v>
      </c>
      <c r="AI10" s="68" t="s">
        <v>86</v>
      </c>
      <c r="AJ10" s="76">
        <f>AA60</f>
        <v>9</v>
      </c>
      <c r="AK10" s="7"/>
      <c r="AL10" s="69" t="s">
        <v>87</v>
      </c>
      <c r="AM10" s="38">
        <f>SUM(O7:O18,O23:O26,O32:O34,O39:O53,O57:O59,O66:O67,O72:O77)</f>
        <v>30</v>
      </c>
    </row>
    <row r="11" spans="1:39" ht="32.25" customHeight="1" x14ac:dyDescent="0.25">
      <c r="A11" s="40" t="s">
        <v>88</v>
      </c>
      <c r="B11" s="70"/>
      <c r="C11" s="71"/>
      <c r="D11" s="43"/>
      <c r="E11" s="43"/>
      <c r="F11" s="72"/>
      <c r="G11" s="73"/>
      <c r="H11" s="73"/>
      <c r="I11" s="74"/>
      <c r="J11" s="43"/>
      <c r="K11" s="43"/>
      <c r="L11" s="45"/>
      <c r="M11" s="43"/>
      <c r="N11" s="43"/>
      <c r="O11" s="45"/>
      <c r="P11" s="43"/>
      <c r="Q11" s="43"/>
      <c r="R11" s="47"/>
      <c r="S11" s="43"/>
      <c r="T11" s="43"/>
      <c r="U11" s="45"/>
      <c r="V11" s="43"/>
      <c r="W11" s="43"/>
      <c r="X11" s="45"/>
      <c r="Y11" s="43"/>
      <c r="Z11" s="43"/>
      <c r="AA11" s="48"/>
      <c r="AB11" s="48"/>
      <c r="AC11" s="36"/>
      <c r="AD11" s="36"/>
      <c r="AE11" s="414" t="s">
        <v>67</v>
      </c>
      <c r="AF11" s="36"/>
      <c r="AG11" s="414" t="s">
        <v>67</v>
      </c>
      <c r="AI11" s="69" t="s">
        <v>89</v>
      </c>
      <c r="AJ11" s="83">
        <f>AA68</f>
        <v>39</v>
      </c>
      <c r="AK11" s="7"/>
      <c r="AL11" s="39" t="s">
        <v>90</v>
      </c>
      <c r="AM11" s="38">
        <f>SUM(R8:R18,R23:R26,R32:R34,R39:R53,R57:R59,R66:R67,R72:R77)</f>
        <v>30</v>
      </c>
    </row>
    <row r="12" spans="1:39" ht="28.5" customHeight="1" x14ac:dyDescent="0.25">
      <c r="A12" s="77" t="s">
        <v>91</v>
      </c>
      <c r="B12" s="50" t="s">
        <v>71</v>
      </c>
      <c r="C12" s="60">
        <v>2</v>
      </c>
      <c r="D12" s="61">
        <v>30</v>
      </c>
      <c r="E12" s="79" t="s">
        <v>73</v>
      </c>
      <c r="F12" s="63"/>
      <c r="G12" s="63"/>
      <c r="H12" s="63"/>
      <c r="I12" s="51"/>
      <c r="J12" s="80"/>
      <c r="K12" s="56"/>
      <c r="L12" s="51"/>
      <c r="M12" s="56"/>
      <c r="N12" s="56"/>
      <c r="O12" s="51"/>
      <c r="P12" s="56"/>
      <c r="Q12" s="56"/>
      <c r="R12" s="57"/>
      <c r="S12" s="56"/>
      <c r="T12" s="56"/>
      <c r="U12" s="51"/>
      <c r="V12" s="56"/>
      <c r="W12" s="56"/>
      <c r="X12" s="51"/>
      <c r="Y12" s="56"/>
      <c r="Z12" s="56"/>
      <c r="AA12" s="81">
        <v>2</v>
      </c>
      <c r="AB12" s="81">
        <v>30</v>
      </c>
      <c r="AC12" s="59" t="s">
        <v>92</v>
      </c>
      <c r="AD12" s="119" t="s">
        <v>75</v>
      </c>
      <c r="AE12" s="396"/>
      <c r="AF12" s="59" t="s">
        <v>92</v>
      </c>
      <c r="AG12" s="396"/>
      <c r="AI12" s="82" t="s">
        <v>93</v>
      </c>
      <c r="AJ12" s="89">
        <f>AA78</f>
        <v>18</v>
      </c>
      <c r="AK12" s="7"/>
      <c r="AL12" s="39" t="s">
        <v>94</v>
      </c>
      <c r="AM12" s="38">
        <f>SUM(U7:U18,U23:U26,U32:U34,U39:U53,U57:U59,U66:U67,U72:U77)</f>
        <v>30</v>
      </c>
    </row>
    <row r="13" spans="1:39" ht="33" customHeight="1" x14ac:dyDescent="0.25">
      <c r="A13" s="77" t="s">
        <v>209</v>
      </c>
      <c r="B13" s="66" t="s">
        <v>71</v>
      </c>
      <c r="C13" s="51">
        <v>1</v>
      </c>
      <c r="D13" s="56">
        <v>30</v>
      </c>
      <c r="E13" s="56" t="s">
        <v>72</v>
      </c>
      <c r="F13" s="63">
        <v>1</v>
      </c>
      <c r="G13" s="63">
        <v>30</v>
      </c>
      <c r="H13" s="63" t="s">
        <v>72</v>
      </c>
      <c r="I13" s="286"/>
      <c r="J13" s="80"/>
      <c r="K13" s="56"/>
      <c r="L13" s="51"/>
      <c r="M13" s="56"/>
      <c r="N13" s="56"/>
      <c r="O13" s="51"/>
      <c r="P13" s="56"/>
      <c r="Q13" s="56"/>
      <c r="R13" s="57"/>
      <c r="S13" s="56"/>
      <c r="T13" s="56"/>
      <c r="U13" s="51"/>
      <c r="V13" s="56"/>
      <c r="W13" s="56"/>
      <c r="X13" s="51"/>
      <c r="Y13" s="56"/>
      <c r="Z13" s="56"/>
      <c r="AA13" s="81">
        <v>2</v>
      </c>
      <c r="AB13" s="81">
        <v>60</v>
      </c>
      <c r="AC13" s="59" t="s">
        <v>97</v>
      </c>
      <c r="AD13" s="59" t="s">
        <v>76</v>
      </c>
      <c r="AE13" s="396"/>
      <c r="AF13" s="69"/>
      <c r="AG13" s="396"/>
      <c r="AI13" s="5" t="s">
        <v>98</v>
      </c>
      <c r="AJ13" s="273">
        <f>SUM(AJ6:AJ12)</f>
        <v>240</v>
      </c>
      <c r="AL13" s="69" t="s">
        <v>99</v>
      </c>
      <c r="AM13" s="89">
        <f>SUM(X8:X17,X22:X25,X32:X34,X39:X53,X57:X59,X66:X67,X72,X74:X75,X77)</f>
        <v>30</v>
      </c>
    </row>
    <row r="14" spans="1:39" ht="24" customHeight="1" x14ac:dyDescent="0.3">
      <c r="A14" s="77" t="s">
        <v>96</v>
      </c>
      <c r="B14" s="66" t="s">
        <v>71</v>
      </c>
      <c r="C14" s="63"/>
      <c r="D14" s="63"/>
      <c r="E14" s="287"/>
      <c r="F14" s="51"/>
      <c r="G14" s="56"/>
      <c r="H14" s="56"/>
      <c r="I14" s="288"/>
      <c r="J14" s="56"/>
      <c r="K14" s="56"/>
      <c r="L14" s="51">
        <v>2</v>
      </c>
      <c r="M14" s="56">
        <v>20</v>
      </c>
      <c r="N14" s="56" t="s">
        <v>72</v>
      </c>
      <c r="O14" s="51"/>
      <c r="P14" s="56"/>
      <c r="Q14" s="56"/>
      <c r="R14" s="57"/>
      <c r="S14" s="56"/>
      <c r="T14" s="56"/>
      <c r="U14" s="51"/>
      <c r="V14" s="56"/>
      <c r="W14" s="56"/>
      <c r="X14" s="51"/>
      <c r="Y14" s="56"/>
      <c r="Z14" s="56"/>
      <c r="AA14" s="58">
        <f t="shared" ref="AA14:AB14" si="1">L14</f>
        <v>2</v>
      </c>
      <c r="AB14" s="58">
        <f t="shared" si="1"/>
        <v>20</v>
      </c>
      <c r="AD14" s="3" t="s">
        <v>76</v>
      </c>
      <c r="AE14" s="396"/>
      <c r="AF14" s="59" t="s">
        <v>97</v>
      </c>
      <c r="AG14" s="396"/>
      <c r="AI14" s="98"/>
      <c r="AJ14" s="95"/>
      <c r="AK14" s="95"/>
      <c r="AL14" s="94" t="s">
        <v>101</v>
      </c>
      <c r="AM14" s="5">
        <f>SUM(AM6:AM13)</f>
        <v>240</v>
      </c>
    </row>
    <row r="15" spans="1:39" ht="13.5" customHeight="1" x14ac:dyDescent="0.25">
      <c r="A15" s="40" t="s">
        <v>100</v>
      </c>
      <c r="B15" s="90"/>
      <c r="C15" s="45"/>
      <c r="D15" s="43"/>
      <c r="E15" s="91"/>
      <c r="F15" s="45"/>
      <c r="G15" s="43"/>
      <c r="H15" s="43"/>
      <c r="I15" s="92"/>
      <c r="J15" s="43"/>
      <c r="K15" s="43"/>
      <c r="L15" s="45"/>
      <c r="M15" s="43"/>
      <c r="N15" s="43"/>
      <c r="O15" s="45"/>
      <c r="P15" s="43"/>
      <c r="Q15" s="43"/>
      <c r="R15" s="47"/>
      <c r="S15" s="43"/>
      <c r="T15" s="43"/>
      <c r="U15" s="45"/>
      <c r="V15" s="43"/>
      <c r="W15" s="43"/>
      <c r="X15" s="45"/>
      <c r="Y15" s="43"/>
      <c r="Z15" s="43"/>
      <c r="AA15" s="48"/>
      <c r="AB15" s="48"/>
      <c r="AC15" s="75"/>
      <c r="AD15" s="75"/>
      <c r="AE15" s="396"/>
      <c r="AF15" s="175"/>
      <c r="AG15" s="396"/>
    </row>
    <row r="16" spans="1:39" ht="32.25" customHeight="1" x14ac:dyDescent="0.25">
      <c r="A16" s="49" t="s">
        <v>102</v>
      </c>
      <c r="B16" s="96" t="s">
        <v>71</v>
      </c>
      <c r="C16" s="60">
        <v>2</v>
      </c>
      <c r="D16" s="61">
        <v>20</v>
      </c>
      <c r="E16" s="61" t="s">
        <v>72</v>
      </c>
      <c r="F16" s="97"/>
      <c r="G16" s="53"/>
      <c r="H16" s="53"/>
      <c r="I16" s="51"/>
      <c r="J16" s="56"/>
      <c r="K16" s="56"/>
      <c r="L16" s="51"/>
      <c r="M16" s="56"/>
      <c r="N16" s="56"/>
      <c r="O16" s="51"/>
      <c r="P16" s="56"/>
      <c r="Q16" s="56"/>
      <c r="R16" s="57"/>
      <c r="S16" s="56"/>
      <c r="T16" s="56"/>
      <c r="U16" s="51"/>
      <c r="V16" s="56"/>
      <c r="W16" s="56"/>
      <c r="X16" s="51"/>
      <c r="Y16" s="56"/>
      <c r="Z16" s="56"/>
      <c r="AA16" s="81">
        <v>2</v>
      </c>
      <c r="AB16" s="81">
        <v>20</v>
      </c>
      <c r="AC16" s="59" t="s">
        <v>103</v>
      </c>
      <c r="AD16" s="59" t="s">
        <v>76</v>
      </c>
      <c r="AE16" s="396"/>
      <c r="AF16" s="59" t="s">
        <v>103</v>
      </c>
      <c r="AG16" s="396"/>
    </row>
    <row r="17" spans="1:33" ht="40.5" customHeight="1" x14ac:dyDescent="0.25">
      <c r="A17" s="49" t="s">
        <v>104</v>
      </c>
      <c r="B17" s="99" t="s">
        <v>71</v>
      </c>
      <c r="C17" s="63"/>
      <c r="D17" s="63"/>
      <c r="E17" s="63"/>
      <c r="F17" s="100">
        <v>3</v>
      </c>
      <c r="G17" s="56">
        <v>30</v>
      </c>
      <c r="H17" s="56" t="s">
        <v>73</v>
      </c>
      <c r="I17" s="51"/>
      <c r="J17" s="56"/>
      <c r="K17" s="56"/>
      <c r="L17" s="51"/>
      <c r="M17" s="56"/>
      <c r="N17" s="56"/>
      <c r="O17" s="51"/>
      <c r="P17" s="56"/>
      <c r="Q17" s="56"/>
      <c r="R17" s="57"/>
      <c r="S17" s="56"/>
      <c r="T17" s="56"/>
      <c r="U17" s="51"/>
      <c r="V17" s="56"/>
      <c r="W17" s="56"/>
      <c r="X17" s="51"/>
      <c r="Y17" s="56"/>
      <c r="Z17" s="56"/>
      <c r="AA17" s="81">
        <v>3</v>
      </c>
      <c r="AB17" s="81">
        <v>30</v>
      </c>
      <c r="AC17" s="69" t="s">
        <v>105</v>
      </c>
      <c r="AD17" s="119" t="s">
        <v>75</v>
      </c>
      <c r="AE17" s="396"/>
      <c r="AF17" s="69" t="s">
        <v>105</v>
      </c>
      <c r="AG17" s="396"/>
    </row>
    <row r="18" spans="1:33" ht="37.5" customHeight="1" x14ac:dyDescent="0.25">
      <c r="A18" s="49" t="s">
        <v>100</v>
      </c>
      <c r="B18" s="96" t="s">
        <v>71</v>
      </c>
      <c r="C18" s="97"/>
      <c r="D18" s="53"/>
      <c r="E18" s="53"/>
      <c r="F18" s="51"/>
      <c r="G18" s="56"/>
      <c r="H18" s="56"/>
      <c r="I18" s="51">
        <v>4</v>
      </c>
      <c r="J18" s="56">
        <v>40</v>
      </c>
      <c r="K18" s="56" t="s">
        <v>73</v>
      </c>
      <c r="L18" s="51"/>
      <c r="M18" s="56"/>
      <c r="N18" s="56"/>
      <c r="O18" s="51"/>
      <c r="P18" s="56"/>
      <c r="Q18" s="56"/>
      <c r="R18" s="57"/>
      <c r="S18" s="56"/>
      <c r="T18" s="56"/>
      <c r="U18" s="51"/>
      <c r="V18" s="56"/>
      <c r="W18" s="56"/>
      <c r="X18" s="51"/>
      <c r="Y18" s="56"/>
      <c r="Z18" s="56"/>
      <c r="AA18" s="81">
        <f t="shared" ref="AA18:AB18" si="2">I18</f>
        <v>4</v>
      </c>
      <c r="AB18" s="81">
        <f t="shared" si="2"/>
        <v>40</v>
      </c>
      <c r="AC18" s="69" t="s">
        <v>106</v>
      </c>
      <c r="AD18" s="119" t="s">
        <v>75</v>
      </c>
      <c r="AE18" s="396"/>
      <c r="AF18" s="69" t="s">
        <v>106</v>
      </c>
      <c r="AG18" s="398"/>
    </row>
    <row r="19" spans="1:33" ht="34.5" customHeight="1" x14ac:dyDescent="0.25">
      <c r="A19" s="59" t="s">
        <v>107</v>
      </c>
      <c r="B19" s="96" t="s">
        <v>71</v>
      </c>
      <c r="C19" s="51"/>
      <c r="D19" s="56"/>
      <c r="E19" s="102"/>
      <c r="F19" s="63"/>
      <c r="G19" s="63"/>
      <c r="H19" s="63"/>
      <c r="I19" s="63"/>
      <c r="J19" s="103"/>
      <c r="K19" s="63"/>
      <c r="L19" s="51">
        <v>3</v>
      </c>
      <c r="M19" s="56">
        <v>30</v>
      </c>
      <c r="N19" s="102" t="s">
        <v>72</v>
      </c>
      <c r="O19" s="51"/>
      <c r="P19" s="56"/>
      <c r="Q19" s="56"/>
      <c r="R19" s="57"/>
      <c r="S19" s="56"/>
      <c r="T19" s="56"/>
      <c r="U19" s="51"/>
      <c r="V19" s="56"/>
      <c r="W19" s="56"/>
      <c r="X19" s="51"/>
      <c r="Y19" s="56"/>
      <c r="Z19" s="56"/>
      <c r="AA19" s="81">
        <v>3</v>
      </c>
      <c r="AB19" s="81">
        <v>30</v>
      </c>
      <c r="AC19" s="59" t="s">
        <v>108</v>
      </c>
      <c r="AD19" s="59" t="s">
        <v>76</v>
      </c>
      <c r="AE19" s="398"/>
      <c r="AF19" s="59" t="s">
        <v>108</v>
      </c>
    </row>
    <row r="20" spans="1:33" ht="13.5" customHeight="1" x14ac:dyDescent="0.3"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 t="s">
        <v>101</v>
      </c>
      <c r="Z20" s="105"/>
      <c r="AA20" s="106">
        <f t="shared" ref="AA20:AB20" si="3">SUM(AA8:AA19)</f>
        <v>30</v>
      </c>
      <c r="AB20" s="106">
        <f t="shared" si="3"/>
        <v>365</v>
      </c>
    </row>
    <row r="21" spans="1:33" ht="23.25" customHeight="1" x14ac:dyDescent="0.25"/>
    <row r="22" spans="1:33" ht="87" customHeight="1" x14ac:dyDescent="0.3">
      <c r="A22" s="8" t="s">
        <v>109</v>
      </c>
      <c r="B22" s="9" t="s">
        <v>34</v>
      </c>
      <c r="C22" s="10" t="s">
        <v>35</v>
      </c>
      <c r="D22" s="10" t="s">
        <v>36</v>
      </c>
      <c r="E22" s="107" t="s">
        <v>37</v>
      </c>
      <c r="F22" s="108" t="s">
        <v>38</v>
      </c>
      <c r="G22" s="108" t="s">
        <v>39</v>
      </c>
      <c r="H22" s="109" t="s">
        <v>40</v>
      </c>
      <c r="I22" s="110" t="s">
        <v>41</v>
      </c>
      <c r="J22" s="110" t="s">
        <v>42</v>
      </c>
      <c r="K22" s="18" t="s">
        <v>43</v>
      </c>
      <c r="L22" s="19" t="s">
        <v>44</v>
      </c>
      <c r="M22" s="20" t="s">
        <v>45</v>
      </c>
      <c r="N22" s="21" t="s">
        <v>46</v>
      </c>
      <c r="O22" s="22" t="s">
        <v>47</v>
      </c>
      <c r="P22" s="22" t="s">
        <v>48</v>
      </c>
      <c r="Q22" s="24" t="s">
        <v>49</v>
      </c>
      <c r="R22" s="25" t="s">
        <v>50</v>
      </c>
      <c r="S22" s="111" t="s">
        <v>51</v>
      </c>
      <c r="T22" s="27" t="s">
        <v>52</v>
      </c>
      <c r="U22" s="28" t="s">
        <v>53</v>
      </c>
      <c r="V22" s="28" t="s">
        <v>54</v>
      </c>
      <c r="W22" s="30" t="s">
        <v>55</v>
      </c>
      <c r="X22" s="31" t="s">
        <v>56</v>
      </c>
      <c r="Y22" s="32" t="s">
        <v>57</v>
      </c>
      <c r="Z22" s="33" t="s">
        <v>58</v>
      </c>
      <c r="AA22" s="34" t="s">
        <v>59</v>
      </c>
      <c r="AB22" s="34" t="s">
        <v>60</v>
      </c>
      <c r="AC22" s="117" t="s">
        <v>400</v>
      </c>
      <c r="AD22" s="117" t="s">
        <v>401</v>
      </c>
      <c r="AE22" s="200" t="s">
        <v>402</v>
      </c>
      <c r="AF22" s="35" t="s">
        <v>61</v>
      </c>
      <c r="AG22" s="35" t="s">
        <v>474</v>
      </c>
    </row>
    <row r="23" spans="1:33" ht="13.5" customHeight="1" x14ac:dyDescent="0.3">
      <c r="A23" s="97" t="s">
        <v>110</v>
      </c>
      <c r="B23" s="113" t="s">
        <v>71</v>
      </c>
      <c r="C23" s="114">
        <v>6</v>
      </c>
      <c r="D23" s="115">
        <v>60</v>
      </c>
      <c r="E23" s="115" t="s">
        <v>73</v>
      </c>
      <c r="F23" s="116">
        <v>6</v>
      </c>
      <c r="G23" s="115">
        <v>60</v>
      </c>
      <c r="H23" s="115" t="s">
        <v>73</v>
      </c>
      <c r="I23" s="116"/>
      <c r="J23" s="115"/>
      <c r="K23" s="115"/>
      <c r="L23" s="116"/>
      <c r="M23" s="115"/>
      <c r="N23" s="115"/>
      <c r="O23" s="116"/>
      <c r="P23" s="115"/>
      <c r="Q23" s="115"/>
      <c r="R23" s="116"/>
      <c r="S23" s="115"/>
      <c r="T23" s="115"/>
      <c r="U23" s="116"/>
      <c r="V23" s="115"/>
      <c r="W23" s="115"/>
      <c r="X23" s="116"/>
      <c r="Y23" s="115"/>
      <c r="Z23" s="115"/>
      <c r="AA23" s="117">
        <f t="shared" ref="AA23:AB23" si="4">SUM(C23,F23,I23,L23,O23,R23,U23,X23)</f>
        <v>12</v>
      </c>
      <c r="AB23" s="117">
        <f t="shared" si="4"/>
        <v>120</v>
      </c>
      <c r="AC23" s="359">
        <f t="shared" ref="AC23:AC27" si="5">AB23/((AA23*40)/100)</f>
        <v>25</v>
      </c>
      <c r="AD23" s="360"/>
      <c r="AE23" s="371" t="e">
        <f t="shared" ref="AE23:AE26" si="6">IF(B23="I",AB23,AB23/AD23)</f>
        <v>#DIV/0!</v>
      </c>
      <c r="AF23" s="118" t="s">
        <v>111</v>
      </c>
      <c r="AG23" s="284" t="s">
        <v>85</v>
      </c>
    </row>
    <row r="24" spans="1:33" ht="47.25" customHeight="1" x14ac:dyDescent="0.3">
      <c r="A24" s="120" t="s">
        <v>112</v>
      </c>
      <c r="B24" s="113" t="s">
        <v>71</v>
      </c>
      <c r="C24" s="114"/>
      <c r="D24" s="115"/>
      <c r="E24" s="115"/>
      <c r="F24" s="116"/>
      <c r="G24" s="115"/>
      <c r="H24" s="115"/>
      <c r="I24" s="116"/>
      <c r="J24" s="115"/>
      <c r="K24" s="115"/>
      <c r="L24" s="116"/>
      <c r="M24" s="115"/>
      <c r="N24" s="115"/>
      <c r="O24" s="116">
        <v>3</v>
      </c>
      <c r="P24" s="115">
        <v>20</v>
      </c>
      <c r="Q24" s="115" t="s">
        <v>72</v>
      </c>
      <c r="R24" s="116"/>
      <c r="S24" s="115"/>
      <c r="T24" s="115"/>
      <c r="U24" s="116"/>
      <c r="V24" s="115"/>
      <c r="W24" s="115"/>
      <c r="X24" s="116"/>
      <c r="Y24" s="115"/>
      <c r="Z24" s="115"/>
      <c r="AA24" s="117">
        <f t="shared" ref="AA24:AB24" si="7">SUM(C24,F24,I24,L24,O24,R24,U24,X24)</f>
        <v>3</v>
      </c>
      <c r="AB24" s="117">
        <f t="shared" si="7"/>
        <v>20</v>
      </c>
      <c r="AC24" s="359">
        <f t="shared" si="5"/>
        <v>16.666666666666668</v>
      </c>
      <c r="AD24" s="360"/>
      <c r="AE24" s="371" t="e">
        <f t="shared" si="6"/>
        <v>#DIV/0!</v>
      </c>
      <c r="AF24" s="121" t="s">
        <v>113</v>
      </c>
      <c r="AG24" s="284" t="s">
        <v>85</v>
      </c>
    </row>
    <row r="25" spans="1:33" ht="88.5" customHeight="1" x14ac:dyDescent="0.3">
      <c r="A25" s="49" t="s">
        <v>114</v>
      </c>
      <c r="B25" s="122" t="s">
        <v>115</v>
      </c>
      <c r="C25" s="123"/>
      <c r="D25" s="124"/>
      <c r="E25" s="124"/>
      <c r="F25" s="123"/>
      <c r="G25" s="124"/>
      <c r="H25" s="115"/>
      <c r="I25" s="125">
        <v>3</v>
      </c>
      <c r="J25" s="126">
        <v>26</v>
      </c>
      <c r="K25" s="126" t="s">
        <v>73</v>
      </c>
      <c r="L25" s="125"/>
      <c r="M25" s="126"/>
      <c r="N25" s="126"/>
      <c r="O25" s="116"/>
      <c r="P25" s="115"/>
      <c r="Q25" s="115"/>
      <c r="R25" s="116"/>
      <c r="S25" s="115"/>
      <c r="T25" s="115"/>
      <c r="U25" s="116"/>
      <c r="V25" s="115"/>
      <c r="W25" s="115"/>
      <c r="X25" s="116"/>
      <c r="Y25" s="115"/>
      <c r="Z25" s="115"/>
      <c r="AA25" s="117">
        <f t="shared" ref="AA25:AB25" si="8">SUM(C25,F25,I25,L25,O25,R25,U25,X25)</f>
        <v>3</v>
      </c>
      <c r="AB25" s="117">
        <f t="shared" si="8"/>
        <v>26</v>
      </c>
      <c r="AC25" s="359">
        <f t="shared" si="5"/>
        <v>21.666666666666668</v>
      </c>
      <c r="AD25" s="360"/>
      <c r="AE25" s="371" t="e">
        <f t="shared" si="6"/>
        <v>#DIV/0!</v>
      </c>
      <c r="AF25" s="118" t="s">
        <v>116</v>
      </c>
      <c r="AG25" s="284" t="s">
        <v>481</v>
      </c>
    </row>
    <row r="26" spans="1:33" ht="43.5" customHeight="1" x14ac:dyDescent="0.3">
      <c r="A26" s="127" t="s">
        <v>182</v>
      </c>
      <c r="B26" s="122" t="s">
        <v>118</v>
      </c>
      <c r="C26" s="123"/>
      <c r="D26" s="124"/>
      <c r="E26" s="124"/>
      <c r="F26" s="123"/>
      <c r="G26" s="124"/>
      <c r="H26" s="115"/>
      <c r="I26" s="125"/>
      <c r="J26" s="126"/>
      <c r="K26" s="126"/>
      <c r="L26" s="125"/>
      <c r="M26" s="126"/>
      <c r="N26" s="126"/>
      <c r="O26" s="116"/>
      <c r="P26" s="115"/>
      <c r="Q26" s="115"/>
      <c r="R26" s="114">
        <v>3</v>
      </c>
      <c r="S26" s="115">
        <v>16</v>
      </c>
      <c r="T26" s="115" t="s">
        <v>73</v>
      </c>
      <c r="U26" s="116"/>
      <c r="V26" s="115"/>
      <c r="W26" s="115"/>
      <c r="X26" s="116"/>
      <c r="Y26" s="115"/>
      <c r="Z26" s="115"/>
      <c r="AA26" s="117">
        <f t="shared" ref="AA26:AB26" si="9">SUM(C26,F26,I26,L26,O26,R26,U26,X26)</f>
        <v>3</v>
      </c>
      <c r="AB26" s="117">
        <f t="shared" si="9"/>
        <v>16</v>
      </c>
      <c r="AC26" s="359">
        <f t="shared" si="5"/>
        <v>13.333333333333334</v>
      </c>
      <c r="AD26" s="360"/>
      <c r="AE26" s="371" t="e">
        <f t="shared" si="6"/>
        <v>#DIV/0!</v>
      </c>
      <c r="AF26" s="118" t="s">
        <v>119</v>
      </c>
      <c r="AG26" s="284" t="s">
        <v>482</v>
      </c>
    </row>
    <row r="27" spans="1:33" ht="13.5" customHeight="1" x14ac:dyDescent="0.3">
      <c r="M27" s="104"/>
      <c r="N27" s="104"/>
      <c r="O27" s="129"/>
      <c r="P27" s="104"/>
      <c r="Q27" s="104"/>
      <c r="R27" s="129"/>
      <c r="S27" s="104"/>
      <c r="T27" s="104"/>
      <c r="U27" s="129"/>
      <c r="V27" s="104"/>
      <c r="W27" s="104"/>
      <c r="X27" s="129"/>
      <c r="Y27" s="130" t="s">
        <v>101</v>
      </c>
      <c r="Z27" s="130"/>
      <c r="AA27" s="131">
        <f t="shared" ref="AA27:AB27" si="10">SUM(AA23:AA26)</f>
        <v>21</v>
      </c>
      <c r="AB27" s="131">
        <f t="shared" si="10"/>
        <v>182</v>
      </c>
      <c r="AC27" s="283">
        <f t="shared" si="5"/>
        <v>21.666666666666664</v>
      </c>
      <c r="AD27" s="131"/>
      <c r="AE27" s="361" t="e">
        <f>SUM(AE23:AE26)</f>
        <v>#DIV/0!</v>
      </c>
      <c r="AF27" s="132"/>
    </row>
    <row r="28" spans="1:33" ht="13.5" customHeight="1" x14ac:dyDescent="0.25"/>
    <row r="29" spans="1:33" ht="13.5" customHeight="1" x14ac:dyDescent="0.25"/>
    <row r="30" spans="1:33" ht="102.75" customHeight="1" x14ac:dyDescent="0.3">
      <c r="A30" s="203" t="s">
        <v>407</v>
      </c>
      <c r="B30" s="133" t="s">
        <v>34</v>
      </c>
      <c r="C30" s="10" t="s">
        <v>35</v>
      </c>
      <c r="D30" s="134" t="s">
        <v>36</v>
      </c>
      <c r="E30" s="107" t="s">
        <v>37</v>
      </c>
      <c r="F30" s="108" t="s">
        <v>38</v>
      </c>
      <c r="G30" s="135" t="s">
        <v>39</v>
      </c>
      <c r="H30" s="109" t="s">
        <v>40</v>
      </c>
      <c r="I30" s="110" t="s">
        <v>41</v>
      </c>
      <c r="J30" s="17" t="s">
        <v>42</v>
      </c>
      <c r="K30" s="18" t="s">
        <v>43</v>
      </c>
      <c r="L30" s="19" t="s">
        <v>44</v>
      </c>
      <c r="M30" s="20" t="s">
        <v>45</v>
      </c>
      <c r="N30" s="21" t="s">
        <v>46</v>
      </c>
      <c r="O30" s="22" t="s">
        <v>47</v>
      </c>
      <c r="P30" s="23" t="s">
        <v>48</v>
      </c>
      <c r="Q30" s="24" t="s">
        <v>49</v>
      </c>
      <c r="R30" s="25" t="s">
        <v>50</v>
      </c>
      <c r="S30" s="26" t="s">
        <v>51</v>
      </c>
      <c r="T30" s="27" t="s">
        <v>52</v>
      </c>
      <c r="U30" s="28" t="s">
        <v>53</v>
      </c>
      <c r="V30" s="29" t="s">
        <v>54</v>
      </c>
      <c r="W30" s="30" t="s">
        <v>55</v>
      </c>
      <c r="X30" s="31" t="s">
        <v>56</v>
      </c>
      <c r="Y30" s="32" t="s">
        <v>57</v>
      </c>
      <c r="Z30" s="33" t="s">
        <v>58</v>
      </c>
      <c r="AA30" s="34" t="s">
        <v>59</v>
      </c>
      <c r="AB30" s="34" t="s">
        <v>60</v>
      </c>
      <c r="AC30" s="34" t="s">
        <v>400</v>
      </c>
      <c r="AD30" s="34" t="s">
        <v>401</v>
      </c>
      <c r="AE30" s="34" t="s">
        <v>402</v>
      </c>
      <c r="AF30" s="35" t="s">
        <v>61</v>
      </c>
      <c r="AG30" s="112" t="s">
        <v>63</v>
      </c>
    </row>
    <row r="31" spans="1:33" ht="13.5" customHeight="1" x14ac:dyDescent="0.3">
      <c r="A31" s="424" t="s">
        <v>408</v>
      </c>
      <c r="B31" s="409"/>
      <c r="C31" s="409"/>
      <c r="D31" s="409"/>
      <c r="E31" s="409"/>
      <c r="F31" s="409"/>
      <c r="G31" s="409"/>
      <c r="H31" s="409"/>
      <c r="I31" s="409"/>
      <c r="J31" s="409"/>
      <c r="K31" s="409"/>
      <c r="L31" s="409"/>
      <c r="M31" s="409"/>
      <c r="N31" s="409"/>
      <c r="O31" s="409"/>
      <c r="P31" s="409"/>
      <c r="Q31" s="409"/>
      <c r="R31" s="409"/>
      <c r="S31" s="409"/>
      <c r="T31" s="409"/>
      <c r="U31" s="409"/>
      <c r="V31" s="409"/>
      <c r="W31" s="425"/>
      <c r="X31" s="175"/>
      <c r="Y31" s="175"/>
      <c r="Z31" s="175"/>
      <c r="AA31" s="175"/>
      <c r="AB31" s="175"/>
      <c r="AC31" s="372">
        <f t="shared" ref="AC31:AC34" si="11">AB32/((AA32*40)/100)</f>
        <v>25</v>
      </c>
      <c r="AD31" s="373"/>
      <c r="AE31" s="373" t="e">
        <f t="shared" ref="AE31:AE33" si="12">IF(B32="I",AB32,AB32/AD31)</f>
        <v>#DIV/0!</v>
      </c>
      <c r="AF31" s="175"/>
      <c r="AG31" s="402" t="s">
        <v>409</v>
      </c>
    </row>
    <row r="32" spans="1:33" ht="45.75" customHeight="1" x14ac:dyDescent="0.3">
      <c r="A32" s="49" t="s">
        <v>410</v>
      </c>
      <c r="B32" s="368" t="s">
        <v>414</v>
      </c>
      <c r="C32" s="123">
        <v>3</v>
      </c>
      <c r="D32" s="146">
        <v>30</v>
      </c>
      <c r="E32" s="69" t="s">
        <v>72</v>
      </c>
      <c r="F32" s="123">
        <v>2</v>
      </c>
      <c r="G32" s="124">
        <v>20</v>
      </c>
      <c r="H32" s="69" t="s">
        <v>73</v>
      </c>
      <c r="I32" s="123">
        <v>1</v>
      </c>
      <c r="J32" s="124">
        <v>10</v>
      </c>
      <c r="K32" s="69" t="s">
        <v>72</v>
      </c>
      <c r="L32" s="123">
        <v>1</v>
      </c>
      <c r="M32" s="124">
        <v>10</v>
      </c>
      <c r="N32" s="69" t="s">
        <v>73</v>
      </c>
      <c r="O32" s="123">
        <v>1</v>
      </c>
      <c r="P32" s="124">
        <v>10</v>
      </c>
      <c r="Q32" s="69" t="s">
        <v>72</v>
      </c>
      <c r="R32" s="123">
        <v>2</v>
      </c>
      <c r="S32" s="124">
        <v>20</v>
      </c>
      <c r="T32" s="69" t="s">
        <v>73</v>
      </c>
      <c r="U32" s="123"/>
      <c r="V32" s="124"/>
      <c r="W32" s="69"/>
      <c r="X32" s="123"/>
      <c r="Y32" s="124"/>
      <c r="Z32" s="69"/>
      <c r="AA32" s="34">
        <f t="shared" ref="AA32:AB32" si="13">SUM(C32,F32,I32,L32,O32,R32,U32,X32)</f>
        <v>10</v>
      </c>
      <c r="AB32" s="34">
        <f t="shared" si="13"/>
        <v>100</v>
      </c>
      <c r="AC32" s="362">
        <f t="shared" si="11"/>
        <v>25</v>
      </c>
      <c r="AD32" s="363"/>
      <c r="AE32" s="365" t="e">
        <f t="shared" si="12"/>
        <v>#DIV/0!</v>
      </c>
      <c r="AF32" s="121" t="s">
        <v>467</v>
      </c>
      <c r="AG32" s="396"/>
    </row>
    <row r="33" spans="1:33" ht="34.5" customHeight="1" x14ac:dyDescent="0.3">
      <c r="A33" s="49" t="s">
        <v>411</v>
      </c>
      <c r="B33" s="122" t="s">
        <v>71</v>
      </c>
      <c r="C33" s="123"/>
      <c r="D33" s="146"/>
      <c r="E33" s="69"/>
      <c r="F33" s="429">
        <v>3</v>
      </c>
      <c r="G33" s="428">
        <v>30</v>
      </c>
      <c r="H33" s="448" t="s">
        <v>72</v>
      </c>
      <c r="I33" s="429">
        <v>3</v>
      </c>
      <c r="J33" s="124">
        <v>30</v>
      </c>
      <c r="K33" s="69" t="s">
        <v>72</v>
      </c>
      <c r="L33" s="123">
        <v>2</v>
      </c>
      <c r="M33" s="124">
        <v>20</v>
      </c>
      <c r="N33" s="69" t="s">
        <v>73</v>
      </c>
      <c r="O33" s="123">
        <v>3</v>
      </c>
      <c r="P33" s="124">
        <v>30</v>
      </c>
      <c r="Q33" s="69" t="s">
        <v>72</v>
      </c>
      <c r="R33" s="123">
        <v>3</v>
      </c>
      <c r="S33" s="124">
        <v>30</v>
      </c>
      <c r="T33" s="69" t="s">
        <v>73</v>
      </c>
      <c r="U33" s="123">
        <v>6</v>
      </c>
      <c r="V33" s="124">
        <v>60</v>
      </c>
      <c r="W33" s="69" t="s">
        <v>73</v>
      </c>
      <c r="X33" s="123"/>
      <c r="Y33" s="124"/>
      <c r="Z33" s="69"/>
      <c r="AA33" s="34">
        <f t="shared" ref="AA33:AB33" si="14">SUM(C33,F33,I33,L33,O33,R33,U33,X33)</f>
        <v>20</v>
      </c>
      <c r="AB33" s="34">
        <f t="shared" si="14"/>
        <v>200</v>
      </c>
      <c r="AC33" s="362">
        <f t="shared" si="11"/>
        <v>25</v>
      </c>
      <c r="AD33" s="363"/>
      <c r="AE33" s="365" t="e">
        <f t="shared" si="12"/>
        <v>#DIV/0!</v>
      </c>
      <c r="AF33" s="121" t="s">
        <v>412</v>
      </c>
      <c r="AG33" s="396"/>
    </row>
    <row r="34" spans="1:33" ht="30" customHeight="1" x14ac:dyDescent="0.3">
      <c r="A34" s="49" t="s">
        <v>413</v>
      </c>
      <c r="B34" s="122" t="s">
        <v>414</v>
      </c>
      <c r="C34" s="123"/>
      <c r="D34" s="146"/>
      <c r="E34" s="69"/>
      <c r="F34" s="123"/>
      <c r="G34" s="124"/>
      <c r="H34" s="69"/>
      <c r="I34" s="123"/>
      <c r="J34" s="124"/>
      <c r="K34" s="69"/>
      <c r="L34" s="123"/>
      <c r="M34" s="124"/>
      <c r="N34" s="69"/>
      <c r="O34" s="123"/>
      <c r="P34" s="124"/>
      <c r="Q34" s="69"/>
      <c r="R34" s="123"/>
      <c r="S34" s="124"/>
      <c r="T34" s="69"/>
      <c r="U34" s="123">
        <v>3</v>
      </c>
      <c r="V34" s="124">
        <v>30</v>
      </c>
      <c r="W34" s="69" t="s">
        <v>73</v>
      </c>
      <c r="X34" s="123"/>
      <c r="Y34" s="124"/>
      <c r="Z34" s="69"/>
      <c r="AA34" s="34">
        <f t="shared" ref="AA34:AB34" si="15">SUM(C34,F34,I34,L34,O34,R34,U34,X34)</f>
        <v>3</v>
      </c>
      <c r="AB34" s="34">
        <f t="shared" si="15"/>
        <v>30</v>
      </c>
      <c r="AC34" s="275">
        <f t="shared" si="11"/>
        <v>25</v>
      </c>
      <c r="AD34" s="157"/>
      <c r="AE34" s="374" t="e">
        <f>SUM(AE31:AE33)</f>
        <v>#DIV/0!</v>
      </c>
      <c r="AF34" s="121" t="s">
        <v>415</v>
      </c>
      <c r="AG34" s="398"/>
    </row>
    <row r="35" spans="1:33" ht="13.5" customHeight="1" x14ac:dyDescent="0.3">
      <c r="J35" s="156"/>
      <c r="Y35" s="320" t="s">
        <v>101</v>
      </c>
      <c r="AA35" s="332">
        <f t="shared" ref="AA35:AB35" si="16">SUM(AA32:AA34)</f>
        <v>33</v>
      </c>
      <c r="AB35" s="332">
        <f t="shared" si="16"/>
        <v>330</v>
      </c>
    </row>
    <row r="36" spans="1:33" ht="13.5" customHeight="1" x14ac:dyDescent="0.25"/>
    <row r="37" spans="1:33" ht="13.5" customHeight="1" x14ac:dyDescent="0.25"/>
    <row r="38" spans="1:33" ht="84.6" customHeight="1" x14ac:dyDescent="0.3">
      <c r="A38" s="8" t="s">
        <v>416</v>
      </c>
      <c r="B38" s="133" t="s">
        <v>34</v>
      </c>
      <c r="C38" s="257" t="s">
        <v>35</v>
      </c>
      <c r="D38" s="11" t="s">
        <v>36</v>
      </c>
      <c r="E38" s="12" t="s">
        <v>37</v>
      </c>
      <c r="F38" s="13" t="s">
        <v>38</v>
      </c>
      <c r="G38" s="14" t="s">
        <v>39</v>
      </c>
      <c r="H38" s="15" t="s">
        <v>40</v>
      </c>
      <c r="I38" s="16" t="s">
        <v>41</v>
      </c>
      <c r="J38" s="258" t="s">
        <v>42</v>
      </c>
      <c r="K38" s="259" t="s">
        <v>43</v>
      </c>
      <c r="L38" s="260" t="s">
        <v>44</v>
      </c>
      <c r="M38" s="261" t="s">
        <v>45</v>
      </c>
      <c r="N38" s="262" t="s">
        <v>46</v>
      </c>
      <c r="O38" s="263" t="s">
        <v>47</v>
      </c>
      <c r="P38" s="264" t="s">
        <v>48</v>
      </c>
      <c r="Q38" s="265" t="s">
        <v>49</v>
      </c>
      <c r="R38" s="266" t="s">
        <v>50</v>
      </c>
      <c r="S38" s="267" t="s">
        <v>51</v>
      </c>
      <c r="T38" s="301" t="s">
        <v>52</v>
      </c>
      <c r="U38" s="302" t="s">
        <v>53</v>
      </c>
      <c r="V38" s="303" t="s">
        <v>54</v>
      </c>
      <c r="W38" s="304" t="s">
        <v>55</v>
      </c>
      <c r="X38" s="305" t="s">
        <v>56</v>
      </c>
      <c r="Y38" s="306" t="s">
        <v>57</v>
      </c>
      <c r="Z38" s="307" t="s">
        <v>58</v>
      </c>
      <c r="AA38" s="177" t="s">
        <v>59</v>
      </c>
      <c r="AB38" s="34" t="s">
        <v>60</v>
      </c>
      <c r="AC38" s="34" t="s">
        <v>400</v>
      </c>
      <c r="AD38" s="34" t="s">
        <v>401</v>
      </c>
      <c r="AE38" s="34" t="s">
        <v>402</v>
      </c>
      <c r="AF38" s="35" t="s">
        <v>61</v>
      </c>
      <c r="AG38" s="112" t="s">
        <v>63</v>
      </c>
    </row>
    <row r="39" spans="1:33" ht="26.25" customHeight="1" x14ac:dyDescent="0.3">
      <c r="A39" s="123" t="s">
        <v>417</v>
      </c>
      <c r="B39" s="375" t="s">
        <v>71</v>
      </c>
      <c r="C39" s="144"/>
      <c r="D39" s="145"/>
      <c r="E39" s="171"/>
      <c r="F39" s="123"/>
      <c r="G39" s="124"/>
      <c r="H39" s="69"/>
      <c r="I39" s="123">
        <v>2</v>
      </c>
      <c r="J39" s="124">
        <v>20</v>
      </c>
      <c r="K39" s="69" t="s">
        <v>72</v>
      </c>
      <c r="L39" s="123">
        <v>2</v>
      </c>
      <c r="M39" s="124">
        <v>20</v>
      </c>
      <c r="N39" s="69" t="s">
        <v>73</v>
      </c>
      <c r="O39" s="123">
        <v>2</v>
      </c>
      <c r="P39" s="124">
        <v>20</v>
      </c>
      <c r="Q39" s="69" t="s">
        <v>72</v>
      </c>
      <c r="R39" s="142">
        <v>3</v>
      </c>
      <c r="S39" s="124">
        <v>30</v>
      </c>
      <c r="T39" s="69" t="s">
        <v>73</v>
      </c>
      <c r="U39" s="123"/>
      <c r="V39" s="124"/>
      <c r="W39" s="69"/>
      <c r="X39" s="123"/>
      <c r="Y39" s="124"/>
      <c r="Z39" s="69"/>
      <c r="AA39" s="34">
        <f t="shared" ref="AA39:AB39" si="17">SUM(C39,F39,I39,L39,O39,R39,U39,X39)</f>
        <v>9</v>
      </c>
      <c r="AB39" s="197">
        <f t="shared" si="17"/>
        <v>90</v>
      </c>
      <c r="AC39" s="362">
        <f t="shared" ref="AC39:AC45" si="18">AB39/((AA39*40)/100)</f>
        <v>25</v>
      </c>
      <c r="AD39" s="363"/>
      <c r="AE39" s="364" t="e">
        <f t="shared" ref="AE39:AE52" si="19">IF(B39="I",AB39,AB39/AD39)</f>
        <v>#DIV/0!</v>
      </c>
      <c r="AF39" s="69" t="s">
        <v>418</v>
      </c>
      <c r="AG39" s="402" t="s">
        <v>409</v>
      </c>
    </row>
    <row r="40" spans="1:33" ht="18" customHeight="1" x14ac:dyDescent="0.3">
      <c r="A40" s="444" t="s">
        <v>419</v>
      </c>
      <c r="B40" s="445" t="s">
        <v>71</v>
      </c>
      <c r="C40" s="446"/>
      <c r="D40" s="446"/>
      <c r="E40" s="446"/>
      <c r="F40" s="447">
        <v>4</v>
      </c>
      <c r="G40" s="428">
        <v>40</v>
      </c>
      <c r="H40" s="448" t="s">
        <v>73</v>
      </c>
      <c r="I40" s="429">
        <v>4</v>
      </c>
      <c r="J40" s="428">
        <v>40</v>
      </c>
      <c r="K40" s="448" t="s">
        <v>73</v>
      </c>
      <c r="L40" s="429">
        <v>6</v>
      </c>
      <c r="M40" s="428">
        <v>60</v>
      </c>
      <c r="N40" s="448" t="s">
        <v>73</v>
      </c>
      <c r="O40" s="429">
        <v>4</v>
      </c>
      <c r="P40" s="428">
        <v>40</v>
      </c>
      <c r="Q40" s="448" t="s">
        <v>73</v>
      </c>
      <c r="R40" s="430"/>
      <c r="S40" s="428"/>
      <c r="T40" s="448"/>
      <c r="U40" s="429"/>
      <c r="V40" s="428"/>
      <c r="W40" s="448"/>
      <c r="X40" s="123"/>
      <c r="Y40" s="124"/>
      <c r="Z40" s="69"/>
      <c r="AA40" s="34">
        <f>SUM(O40,F40,I40,L40,R40,U40,X40)</f>
        <v>18</v>
      </c>
      <c r="AB40" s="197">
        <f>SUM(P40,G40,J40,M40,S40,V40,Y40)</f>
        <v>180</v>
      </c>
      <c r="AC40" s="362">
        <f t="shared" si="18"/>
        <v>25</v>
      </c>
      <c r="AD40" s="363"/>
      <c r="AE40" s="364" t="e">
        <f t="shared" si="19"/>
        <v>#DIV/0!</v>
      </c>
      <c r="AF40" s="69" t="s">
        <v>468</v>
      </c>
      <c r="AG40" s="396"/>
    </row>
    <row r="41" spans="1:33" ht="13.5" customHeight="1" x14ac:dyDescent="0.3">
      <c r="A41" s="449" t="s">
        <v>421</v>
      </c>
      <c r="B41" s="445" t="s">
        <v>71</v>
      </c>
      <c r="C41" s="450">
        <v>3</v>
      </c>
      <c r="D41" s="451">
        <v>30</v>
      </c>
      <c r="E41" s="452" t="s">
        <v>72</v>
      </c>
      <c r="F41" s="429">
        <v>2</v>
      </c>
      <c r="G41" s="428">
        <v>20</v>
      </c>
      <c r="H41" s="448" t="s">
        <v>73</v>
      </c>
      <c r="I41" s="429">
        <v>2</v>
      </c>
      <c r="J41" s="428">
        <v>20</v>
      </c>
      <c r="K41" s="448" t="s">
        <v>72</v>
      </c>
      <c r="L41" s="429">
        <v>3</v>
      </c>
      <c r="M41" s="428">
        <v>30</v>
      </c>
      <c r="N41" s="448" t="s">
        <v>73</v>
      </c>
      <c r="O41" s="429"/>
      <c r="P41" s="428"/>
      <c r="Q41" s="448"/>
      <c r="R41" s="429"/>
      <c r="S41" s="428"/>
      <c r="T41" s="448"/>
      <c r="U41" s="429"/>
      <c r="V41" s="428"/>
      <c r="W41" s="448"/>
      <c r="X41" s="123"/>
      <c r="Y41" s="124"/>
      <c r="Z41" s="69"/>
      <c r="AA41" s="34">
        <f t="shared" ref="AA41:AB41" si="20">SUM(C41,F41,I41,L41,O41,R41,U41,X41)</f>
        <v>10</v>
      </c>
      <c r="AB41" s="197">
        <f t="shared" si="20"/>
        <v>100</v>
      </c>
      <c r="AC41" s="362">
        <f t="shared" si="18"/>
        <v>25</v>
      </c>
      <c r="AD41" s="363"/>
      <c r="AE41" s="364" t="e">
        <f t="shared" si="19"/>
        <v>#DIV/0!</v>
      </c>
      <c r="AF41" s="69" t="s">
        <v>422</v>
      </c>
      <c r="AG41" s="396"/>
    </row>
    <row r="42" spans="1:33" ht="18" customHeight="1" x14ac:dyDescent="0.3">
      <c r="A42" s="444" t="s">
        <v>423</v>
      </c>
      <c r="B42" s="445" t="s">
        <v>71</v>
      </c>
      <c r="C42" s="429"/>
      <c r="D42" s="428"/>
      <c r="E42" s="448"/>
      <c r="F42" s="429"/>
      <c r="G42" s="428"/>
      <c r="H42" s="448"/>
      <c r="I42" s="429"/>
      <c r="J42" s="428"/>
      <c r="K42" s="448"/>
      <c r="L42" s="429"/>
      <c r="M42" s="428"/>
      <c r="N42" s="448"/>
      <c r="O42" s="429"/>
      <c r="P42" s="428"/>
      <c r="Q42" s="448"/>
      <c r="R42" s="430"/>
      <c r="S42" s="428"/>
      <c r="T42" s="448"/>
      <c r="U42" s="429">
        <v>3</v>
      </c>
      <c r="V42" s="428">
        <v>30</v>
      </c>
      <c r="W42" s="448" t="s">
        <v>73</v>
      </c>
      <c r="X42" s="123"/>
      <c r="Y42" s="124"/>
      <c r="Z42" s="69"/>
      <c r="AA42" s="34">
        <f t="shared" ref="AA42:AB42" si="21">SUM(C42,F42,I42,L42,O42,R42,U42,X42)</f>
        <v>3</v>
      </c>
      <c r="AB42" s="197">
        <f t="shared" si="21"/>
        <v>30</v>
      </c>
      <c r="AC42" s="362">
        <f t="shared" si="18"/>
        <v>25</v>
      </c>
      <c r="AD42" s="363"/>
      <c r="AE42" s="364" t="e">
        <f t="shared" si="19"/>
        <v>#DIV/0!</v>
      </c>
      <c r="AF42" s="69" t="s">
        <v>424</v>
      </c>
      <c r="AG42" s="396"/>
    </row>
    <row r="43" spans="1:33" ht="21.75" customHeight="1" x14ac:dyDescent="0.3">
      <c r="A43" s="444" t="s">
        <v>425</v>
      </c>
      <c r="B43" s="445" t="s">
        <v>71</v>
      </c>
      <c r="C43" s="429"/>
      <c r="D43" s="428"/>
      <c r="E43" s="448"/>
      <c r="F43" s="429"/>
      <c r="G43" s="428"/>
      <c r="H43" s="448"/>
      <c r="I43" s="429"/>
      <c r="J43" s="428"/>
      <c r="K43" s="448"/>
      <c r="L43" s="429"/>
      <c r="M43" s="428"/>
      <c r="N43" s="448"/>
      <c r="O43" s="429"/>
      <c r="P43" s="428"/>
      <c r="Q43" s="448"/>
      <c r="R43" s="430">
        <v>1</v>
      </c>
      <c r="S43" s="428">
        <v>10</v>
      </c>
      <c r="T43" s="448" t="s">
        <v>72</v>
      </c>
      <c r="U43" s="429">
        <v>3</v>
      </c>
      <c r="V43" s="428">
        <v>30</v>
      </c>
      <c r="W43" s="448" t="s">
        <v>73</v>
      </c>
      <c r="X43" s="123"/>
      <c r="Y43" s="124"/>
      <c r="Z43" s="69"/>
      <c r="AA43" s="34">
        <f t="shared" ref="AA43:AB43" si="22">SUM(C43,F43,I43,L43,O43,R43,U43,X43)</f>
        <v>4</v>
      </c>
      <c r="AB43" s="197">
        <f t="shared" si="22"/>
        <v>40</v>
      </c>
      <c r="AC43" s="362">
        <f t="shared" si="18"/>
        <v>25</v>
      </c>
      <c r="AD43" s="363"/>
      <c r="AE43" s="364" t="e">
        <f t="shared" si="19"/>
        <v>#DIV/0!</v>
      </c>
      <c r="AF43" s="69" t="s">
        <v>426</v>
      </c>
      <c r="AG43" s="398"/>
    </row>
    <row r="44" spans="1:33" ht="13.5" customHeight="1" x14ac:dyDescent="0.3">
      <c r="A44" s="429" t="s">
        <v>427</v>
      </c>
      <c r="B44" s="445" t="s">
        <v>71</v>
      </c>
      <c r="C44" s="429"/>
      <c r="D44" s="428"/>
      <c r="E44" s="448"/>
      <c r="F44" s="429"/>
      <c r="G44" s="428"/>
      <c r="H44" s="448"/>
      <c r="I44" s="429"/>
      <c r="J44" s="428"/>
      <c r="K44" s="448"/>
      <c r="L44" s="429"/>
      <c r="M44" s="428"/>
      <c r="N44" s="448"/>
      <c r="O44" s="429"/>
      <c r="P44" s="428"/>
      <c r="Q44" s="448"/>
      <c r="R44" s="430">
        <v>3</v>
      </c>
      <c r="S44" s="428">
        <v>30</v>
      </c>
      <c r="T44" s="448" t="s">
        <v>72</v>
      </c>
      <c r="U44" s="429"/>
      <c r="V44" s="428"/>
      <c r="W44" s="448"/>
      <c r="X44" s="123"/>
      <c r="Y44" s="124"/>
      <c r="Z44" s="69"/>
      <c r="AA44" s="34">
        <f t="shared" ref="AA44:AB44" si="23">SUM(C44,F44,I44,L44,O44,R44,U44,X44)</f>
        <v>3</v>
      </c>
      <c r="AB44" s="197">
        <f t="shared" si="23"/>
        <v>30</v>
      </c>
      <c r="AC44" s="362">
        <f t="shared" si="18"/>
        <v>25</v>
      </c>
      <c r="AD44" s="363"/>
      <c r="AE44" s="364" t="e">
        <f t="shared" si="19"/>
        <v>#DIV/0!</v>
      </c>
      <c r="AF44" s="69" t="s">
        <v>428</v>
      </c>
      <c r="AG44" s="284" t="s">
        <v>429</v>
      </c>
    </row>
    <row r="45" spans="1:33" ht="20.25" customHeight="1" x14ac:dyDescent="0.3">
      <c r="A45" s="453" t="s">
        <v>430</v>
      </c>
      <c r="B45" s="454" t="s">
        <v>71</v>
      </c>
      <c r="C45" s="429">
        <v>4</v>
      </c>
      <c r="D45" s="428">
        <v>40</v>
      </c>
      <c r="E45" s="448" t="s">
        <v>73</v>
      </c>
      <c r="F45" s="429"/>
      <c r="G45" s="428"/>
      <c r="H45" s="448"/>
      <c r="I45" s="429"/>
      <c r="J45" s="428"/>
      <c r="K45" s="448"/>
      <c r="L45" s="455"/>
      <c r="M45" s="456"/>
      <c r="N45" s="457"/>
      <c r="O45" s="455"/>
      <c r="P45" s="456"/>
      <c r="Q45" s="457"/>
      <c r="R45" s="429"/>
      <c r="S45" s="428"/>
      <c r="T45" s="448"/>
      <c r="U45" s="429"/>
      <c r="V45" s="428"/>
      <c r="W45" s="448"/>
      <c r="X45" s="123"/>
      <c r="Y45" s="124"/>
      <c r="Z45" s="69"/>
      <c r="AA45" s="34">
        <f t="shared" ref="AA45:AB45" si="24">SUM(C45,F45,I45,L45,O45,R45,U45,X45)</f>
        <v>4</v>
      </c>
      <c r="AB45" s="197">
        <f t="shared" si="24"/>
        <v>40</v>
      </c>
      <c r="AC45" s="362">
        <f t="shared" si="18"/>
        <v>25</v>
      </c>
      <c r="AD45" s="363"/>
      <c r="AE45" s="364" t="e">
        <f t="shared" si="19"/>
        <v>#DIV/0!</v>
      </c>
      <c r="AF45" s="69" t="s">
        <v>431</v>
      </c>
      <c r="AG45" s="402" t="s">
        <v>409</v>
      </c>
    </row>
    <row r="46" spans="1:33" ht="30.75" customHeight="1" x14ac:dyDescent="0.3">
      <c r="A46" s="444" t="s">
        <v>471</v>
      </c>
      <c r="B46" s="445" t="s">
        <v>71</v>
      </c>
      <c r="C46" s="429">
        <v>4</v>
      </c>
      <c r="D46" s="428">
        <v>40</v>
      </c>
      <c r="E46" s="458" t="s">
        <v>73</v>
      </c>
      <c r="F46" s="429"/>
      <c r="G46" s="428"/>
      <c r="H46" s="448"/>
      <c r="I46" s="429"/>
      <c r="J46" s="428"/>
      <c r="K46" s="458"/>
      <c r="L46" s="446"/>
      <c r="M46" s="446"/>
      <c r="N46" s="446"/>
      <c r="O46" s="446"/>
      <c r="P46" s="446"/>
      <c r="Q46" s="446"/>
      <c r="R46" s="447"/>
      <c r="S46" s="428"/>
      <c r="T46" s="448"/>
      <c r="U46" s="429"/>
      <c r="V46" s="428"/>
      <c r="W46" s="448"/>
      <c r="X46" s="123"/>
      <c r="Y46" s="124"/>
      <c r="Z46" s="69"/>
      <c r="AA46" s="34">
        <f>SUM(C46)</f>
        <v>4</v>
      </c>
      <c r="AB46" s="197">
        <f>SUM(D46)</f>
        <v>40</v>
      </c>
      <c r="AC46" s="362"/>
      <c r="AD46" s="363"/>
      <c r="AE46" s="364" t="e">
        <f t="shared" si="19"/>
        <v>#DIV/0!</v>
      </c>
      <c r="AF46" s="69" t="s">
        <v>432</v>
      </c>
      <c r="AG46" s="396"/>
    </row>
    <row r="47" spans="1:33" ht="30.75" customHeight="1" x14ac:dyDescent="0.3">
      <c r="A47" s="444" t="s">
        <v>470</v>
      </c>
      <c r="B47" s="445" t="s">
        <v>71</v>
      </c>
      <c r="C47" s="429"/>
      <c r="D47" s="428"/>
      <c r="E47" s="448"/>
      <c r="F47" s="429"/>
      <c r="G47" s="428"/>
      <c r="H47" s="448"/>
      <c r="I47" s="429"/>
      <c r="J47" s="428"/>
      <c r="K47" s="448"/>
      <c r="L47" s="459"/>
      <c r="M47" s="460"/>
      <c r="N47" s="461"/>
      <c r="O47" s="450">
        <v>3</v>
      </c>
      <c r="P47" s="451">
        <v>30</v>
      </c>
      <c r="Q47" s="452" t="s">
        <v>73</v>
      </c>
      <c r="R47" s="455"/>
      <c r="S47" s="456"/>
      <c r="T47" s="457"/>
      <c r="U47" s="455"/>
      <c r="V47" s="428"/>
      <c r="W47" s="448"/>
      <c r="X47" s="123"/>
      <c r="Y47" s="124"/>
      <c r="Z47" s="69"/>
      <c r="AA47" s="34">
        <f>SUM(O47)</f>
        <v>3</v>
      </c>
      <c r="AB47" s="197">
        <f>SUM(P47)</f>
        <v>30</v>
      </c>
      <c r="AC47" s="362"/>
      <c r="AD47" s="363"/>
      <c r="AE47" s="389" t="e">
        <f t="shared" si="19"/>
        <v>#DIV/0!</v>
      </c>
      <c r="AF47" s="69" t="s">
        <v>472</v>
      </c>
      <c r="AG47" s="427"/>
    </row>
    <row r="48" spans="1:33" ht="23.25" customHeight="1" x14ac:dyDescent="0.3">
      <c r="A48" s="444" t="s">
        <v>433</v>
      </c>
      <c r="B48" s="445" t="s">
        <v>71</v>
      </c>
      <c r="C48" s="429"/>
      <c r="D48" s="428"/>
      <c r="E48" s="448"/>
      <c r="F48" s="429"/>
      <c r="G48" s="428"/>
      <c r="H48" s="448"/>
      <c r="I48" s="429"/>
      <c r="J48" s="428"/>
      <c r="K48" s="448"/>
      <c r="L48" s="455">
        <v>3</v>
      </c>
      <c r="M48" s="456">
        <v>30</v>
      </c>
      <c r="N48" s="457" t="s">
        <v>73</v>
      </c>
      <c r="O48" s="455">
        <v>3</v>
      </c>
      <c r="P48" s="456">
        <v>30</v>
      </c>
      <c r="Q48" s="457" t="s">
        <v>73</v>
      </c>
      <c r="R48" s="455">
        <v>3</v>
      </c>
      <c r="S48" s="456">
        <v>30</v>
      </c>
      <c r="T48" s="457" t="s">
        <v>73</v>
      </c>
      <c r="U48" s="455"/>
      <c r="V48" s="428"/>
      <c r="W48" s="448"/>
      <c r="X48" s="123"/>
      <c r="Y48" s="124"/>
      <c r="Z48" s="69"/>
      <c r="AA48" s="34">
        <f t="shared" ref="AA48:AB48" si="25">SUM(C48,F48,I48,L48,O48,R48,U48,X48)</f>
        <v>9</v>
      </c>
      <c r="AB48" s="197">
        <f t="shared" si="25"/>
        <v>90</v>
      </c>
      <c r="AC48" s="362"/>
      <c r="AD48" s="363"/>
      <c r="AE48" s="364" t="e">
        <f t="shared" si="19"/>
        <v>#DIV/0!</v>
      </c>
      <c r="AF48" s="69" t="s">
        <v>434</v>
      </c>
      <c r="AG48" s="396"/>
    </row>
    <row r="49" spans="1:33" ht="36.75" customHeight="1" x14ac:dyDescent="0.3">
      <c r="A49" s="444" t="s">
        <v>435</v>
      </c>
      <c r="B49" s="445" t="s">
        <v>71</v>
      </c>
      <c r="C49" s="429">
        <v>3</v>
      </c>
      <c r="D49" s="428">
        <v>30</v>
      </c>
      <c r="E49" s="448" t="s">
        <v>72</v>
      </c>
      <c r="F49" s="429">
        <v>3</v>
      </c>
      <c r="G49" s="428">
        <v>30</v>
      </c>
      <c r="H49" s="448" t="s">
        <v>72</v>
      </c>
      <c r="I49" s="429">
        <v>3</v>
      </c>
      <c r="J49" s="428">
        <v>30</v>
      </c>
      <c r="K49" s="458" t="s">
        <v>73</v>
      </c>
      <c r="L49" s="446"/>
      <c r="M49" s="446"/>
      <c r="N49" s="446"/>
      <c r="O49" s="446"/>
      <c r="P49" s="446"/>
      <c r="Q49" s="446"/>
      <c r="R49" s="446"/>
      <c r="S49" s="446"/>
      <c r="T49" s="446"/>
      <c r="U49" s="462"/>
      <c r="V49" s="463"/>
      <c r="W49" s="448"/>
      <c r="X49" s="123"/>
      <c r="Y49" s="124"/>
      <c r="Z49" s="69"/>
      <c r="AA49" s="34">
        <f>SUM(C49,F49,I49,U49,X49)</f>
        <v>9</v>
      </c>
      <c r="AB49" s="197">
        <f>SUM(D49,G49,J49,V49,Y49)</f>
        <v>90</v>
      </c>
      <c r="AC49" s="362"/>
      <c r="AD49" s="363"/>
      <c r="AE49" s="364" t="e">
        <f t="shared" si="19"/>
        <v>#DIV/0!</v>
      </c>
      <c r="AF49" s="69" t="s">
        <v>436</v>
      </c>
      <c r="AG49" s="396"/>
    </row>
    <row r="50" spans="1:33" ht="13.5" customHeight="1" x14ac:dyDescent="0.3">
      <c r="A50" s="444" t="s">
        <v>437</v>
      </c>
      <c r="B50" s="445" t="s">
        <v>71</v>
      </c>
      <c r="C50" s="429"/>
      <c r="D50" s="428"/>
      <c r="E50" s="448"/>
      <c r="F50" s="455"/>
      <c r="G50" s="456"/>
      <c r="H50" s="457"/>
      <c r="I50" s="429"/>
      <c r="J50" s="428"/>
      <c r="K50" s="448"/>
      <c r="L50" s="450">
        <v>3</v>
      </c>
      <c r="M50" s="451">
        <v>30</v>
      </c>
      <c r="N50" s="452" t="s">
        <v>72</v>
      </c>
      <c r="O50" s="450">
        <v>3</v>
      </c>
      <c r="P50" s="451">
        <v>30</v>
      </c>
      <c r="Q50" s="452" t="s">
        <v>73</v>
      </c>
      <c r="R50" s="450"/>
      <c r="S50" s="451"/>
      <c r="T50" s="452"/>
      <c r="U50" s="450"/>
      <c r="V50" s="428"/>
      <c r="W50" s="448"/>
      <c r="X50" s="123"/>
      <c r="Y50" s="124"/>
      <c r="Z50" s="69"/>
      <c r="AA50" s="34">
        <f t="shared" ref="AA50:AB50" si="26">SUM(C50,F50,I50,L50,O50,R50,U50,X50)</f>
        <v>6</v>
      </c>
      <c r="AB50" s="197">
        <f t="shared" si="26"/>
        <v>60</v>
      </c>
      <c r="AC50" s="362"/>
      <c r="AD50" s="363"/>
      <c r="AE50" s="364" t="e">
        <f t="shared" si="19"/>
        <v>#DIV/0!</v>
      </c>
      <c r="AF50" s="69" t="s">
        <v>438</v>
      </c>
      <c r="AG50" s="396"/>
    </row>
    <row r="51" spans="1:33" ht="32.25" customHeight="1" x14ac:dyDescent="0.3">
      <c r="A51" s="464" t="s">
        <v>439</v>
      </c>
      <c r="B51" s="445" t="s">
        <v>71</v>
      </c>
      <c r="C51" s="429"/>
      <c r="D51" s="428"/>
      <c r="E51" s="458"/>
      <c r="F51" s="446"/>
      <c r="G51" s="446"/>
      <c r="H51" s="446"/>
      <c r="I51" s="447"/>
      <c r="J51" s="428"/>
      <c r="K51" s="448"/>
      <c r="L51" s="429"/>
      <c r="M51" s="428"/>
      <c r="N51" s="448"/>
      <c r="O51" s="429"/>
      <c r="P51" s="428"/>
      <c r="Q51" s="448"/>
      <c r="R51" s="429"/>
      <c r="S51" s="428"/>
      <c r="T51" s="448"/>
      <c r="U51" s="455">
        <v>3</v>
      </c>
      <c r="V51" s="456">
        <v>30</v>
      </c>
      <c r="W51" s="457" t="s">
        <v>72</v>
      </c>
      <c r="X51" s="123"/>
      <c r="Y51" s="124"/>
      <c r="Z51" s="69"/>
      <c r="AA51" s="34">
        <f>SUM(U51)</f>
        <v>3</v>
      </c>
      <c r="AB51" s="197">
        <f>SUM(V51)</f>
        <v>30</v>
      </c>
      <c r="AC51" s="362"/>
      <c r="AD51" s="363"/>
      <c r="AE51" s="364" t="e">
        <f t="shared" si="19"/>
        <v>#DIV/0!</v>
      </c>
      <c r="AF51" s="69" t="s">
        <v>440</v>
      </c>
      <c r="AG51" s="396"/>
    </row>
    <row r="52" spans="1:33" ht="27" customHeight="1" x14ac:dyDescent="0.3">
      <c r="A52" s="444" t="s">
        <v>441</v>
      </c>
      <c r="B52" s="465" t="s">
        <v>71</v>
      </c>
      <c r="C52" s="429"/>
      <c r="D52" s="428"/>
      <c r="E52" s="458"/>
      <c r="F52" s="446"/>
      <c r="G52" s="446"/>
      <c r="H52" s="446"/>
      <c r="I52" s="447"/>
      <c r="J52" s="428"/>
      <c r="K52" s="448"/>
      <c r="L52" s="429"/>
      <c r="M52" s="428"/>
      <c r="N52" s="448"/>
      <c r="O52" s="429"/>
      <c r="P52" s="428"/>
      <c r="Q52" s="448"/>
      <c r="R52" s="429">
        <v>3</v>
      </c>
      <c r="S52" s="428">
        <v>30</v>
      </c>
      <c r="T52" s="458" t="s">
        <v>72</v>
      </c>
      <c r="U52" s="446"/>
      <c r="V52" s="446"/>
      <c r="W52" s="446"/>
      <c r="X52" s="388"/>
      <c r="Y52" s="124"/>
      <c r="Z52" s="69"/>
      <c r="AA52" s="34">
        <f>SUM(R52)</f>
        <v>3</v>
      </c>
      <c r="AB52" s="197">
        <f>SUM(S52)</f>
        <v>30</v>
      </c>
      <c r="AC52" s="362"/>
      <c r="AD52" s="363"/>
      <c r="AE52" s="364" t="e">
        <f t="shared" si="19"/>
        <v>#DIV/0!</v>
      </c>
      <c r="AF52" s="69" t="s">
        <v>442</v>
      </c>
      <c r="AG52" s="396"/>
    </row>
    <row r="53" spans="1:33" ht="46.5" customHeight="1" x14ac:dyDescent="0.3">
      <c r="A53" s="444" t="s">
        <v>443</v>
      </c>
      <c r="B53" s="465" t="s">
        <v>71</v>
      </c>
      <c r="C53" s="429"/>
      <c r="D53" s="428"/>
      <c r="E53" s="448"/>
      <c r="F53" s="450"/>
      <c r="G53" s="451"/>
      <c r="H53" s="452"/>
      <c r="I53" s="429"/>
      <c r="J53" s="428"/>
      <c r="K53" s="448"/>
      <c r="L53" s="429"/>
      <c r="M53" s="428"/>
      <c r="N53" s="448"/>
      <c r="O53" s="429"/>
      <c r="P53" s="428"/>
      <c r="Q53" s="448"/>
      <c r="R53" s="430">
        <v>2</v>
      </c>
      <c r="S53" s="428">
        <v>20</v>
      </c>
      <c r="T53" s="448" t="s">
        <v>72</v>
      </c>
      <c r="U53" s="450"/>
      <c r="V53" s="451"/>
      <c r="W53" s="452"/>
      <c r="X53" s="123"/>
      <c r="Y53" s="124"/>
      <c r="Z53" s="69"/>
      <c r="AA53" s="34">
        <f t="shared" ref="AA53:AB53" si="27">SUM(C53,F53,I53,L53,O53,R53,U53,X53)</f>
        <v>2</v>
      </c>
      <c r="AB53" s="197">
        <f t="shared" si="27"/>
        <v>20</v>
      </c>
      <c r="AC53" s="362">
        <f t="shared" ref="AC53:AC54" si="28">AB53/((AA53*40)/100)</f>
        <v>25</v>
      </c>
      <c r="AD53" s="363"/>
      <c r="AE53" s="364" t="e">
        <f>IF(B53="I",AB53,AB53/AD53)</f>
        <v>#DIV/0!</v>
      </c>
      <c r="AF53" s="69" t="s">
        <v>444</v>
      </c>
      <c r="AG53" s="398"/>
    </row>
    <row r="54" spans="1:33" ht="13.5" customHeight="1" x14ac:dyDescent="0.3">
      <c r="J54" s="104"/>
      <c r="K54" s="104"/>
      <c r="L54" s="104"/>
      <c r="M54" s="104"/>
      <c r="N54" s="104"/>
      <c r="O54" s="104"/>
      <c r="P54" s="104"/>
      <c r="X54" s="104"/>
      <c r="Z54" s="320" t="s">
        <v>101</v>
      </c>
      <c r="AA54" s="332">
        <f t="shared" ref="AA54:AB54" si="29">SUM(AA39:AA53)</f>
        <v>90</v>
      </c>
      <c r="AB54" s="157">
        <f t="shared" si="29"/>
        <v>900</v>
      </c>
      <c r="AC54" s="275">
        <f t="shared" si="28"/>
        <v>25</v>
      </c>
      <c r="AD54" s="157"/>
      <c r="AE54" s="376" t="e">
        <f>SUM(AE44:AE53)</f>
        <v>#DIV/0!</v>
      </c>
      <c r="AF54" s="277"/>
    </row>
    <row r="55" spans="1:33" ht="13.5" customHeight="1" x14ac:dyDescent="0.25"/>
    <row r="56" spans="1:33" ht="13.5" customHeight="1" x14ac:dyDescent="0.3">
      <c r="A56" s="181" t="s">
        <v>163</v>
      </c>
      <c r="B56" s="133" t="s">
        <v>34</v>
      </c>
      <c r="C56" s="10" t="s">
        <v>35</v>
      </c>
      <c r="D56" s="134" t="s">
        <v>36</v>
      </c>
      <c r="E56" s="107" t="s">
        <v>37</v>
      </c>
      <c r="F56" s="108" t="s">
        <v>38</v>
      </c>
      <c r="G56" s="135" t="s">
        <v>39</v>
      </c>
      <c r="H56" s="109" t="s">
        <v>40</v>
      </c>
      <c r="I56" s="110" t="s">
        <v>41</v>
      </c>
      <c r="J56" s="17" t="s">
        <v>42</v>
      </c>
      <c r="K56" s="18" t="s">
        <v>43</v>
      </c>
      <c r="L56" s="19" t="s">
        <v>44</v>
      </c>
      <c r="M56" s="20" t="s">
        <v>45</v>
      </c>
      <c r="N56" s="21" t="s">
        <v>46</v>
      </c>
      <c r="O56" s="22" t="s">
        <v>47</v>
      </c>
      <c r="P56" s="23" t="s">
        <v>48</v>
      </c>
      <c r="Q56" s="24" t="s">
        <v>49</v>
      </c>
      <c r="R56" s="25" t="s">
        <v>50</v>
      </c>
      <c r="S56" s="26" t="s">
        <v>51</v>
      </c>
      <c r="T56" s="27" t="s">
        <v>52</v>
      </c>
      <c r="U56" s="28" t="s">
        <v>53</v>
      </c>
      <c r="V56" s="29" t="s">
        <v>54</v>
      </c>
      <c r="W56" s="30" t="s">
        <v>55</v>
      </c>
      <c r="X56" s="31" t="s">
        <v>56</v>
      </c>
      <c r="Y56" s="32" t="s">
        <v>57</v>
      </c>
      <c r="Z56" s="33" t="s">
        <v>58</v>
      </c>
      <c r="AA56" s="34" t="s">
        <v>59</v>
      </c>
      <c r="AB56" s="34" t="s">
        <v>60</v>
      </c>
    </row>
    <row r="57" spans="1:33" ht="13.5" customHeight="1" x14ac:dyDescent="0.3">
      <c r="A57" s="182" t="s">
        <v>164</v>
      </c>
      <c r="B57" s="141" t="s">
        <v>71</v>
      </c>
      <c r="C57" s="123"/>
      <c r="D57" s="124"/>
      <c r="E57" s="124"/>
      <c r="F57" s="123"/>
      <c r="G57" s="124"/>
      <c r="H57" s="124"/>
      <c r="I57" s="123"/>
      <c r="J57" s="124"/>
      <c r="K57" s="124"/>
      <c r="O57" s="123"/>
      <c r="P57" s="124"/>
      <c r="Q57" s="124"/>
      <c r="R57" s="123">
        <v>3</v>
      </c>
      <c r="S57" s="124"/>
      <c r="T57" s="124" t="s">
        <v>72</v>
      </c>
      <c r="U57" s="123"/>
      <c r="V57" s="124"/>
      <c r="W57" s="124"/>
      <c r="X57" s="123"/>
      <c r="Y57" s="124"/>
      <c r="Z57" s="124"/>
      <c r="AA57" s="34">
        <f t="shared" ref="AA57:AB57" si="30">R57</f>
        <v>3</v>
      </c>
      <c r="AB57" s="34">
        <f t="shared" si="30"/>
        <v>0</v>
      </c>
    </row>
    <row r="58" spans="1:33" ht="13.5" customHeight="1" x14ac:dyDescent="0.3">
      <c r="A58" s="183" t="s">
        <v>164</v>
      </c>
      <c r="B58" s="141" t="s">
        <v>71</v>
      </c>
      <c r="C58" s="123"/>
      <c r="D58" s="124"/>
      <c r="E58" s="124"/>
      <c r="F58" s="123"/>
      <c r="G58" s="124"/>
      <c r="H58" s="124"/>
      <c r="I58" s="123"/>
      <c r="J58" s="124"/>
      <c r="K58" s="124"/>
      <c r="L58" s="123"/>
      <c r="M58" s="124"/>
      <c r="N58" s="124"/>
      <c r="O58" s="123"/>
      <c r="P58" s="124"/>
      <c r="Q58" s="124"/>
      <c r="R58" s="123"/>
      <c r="S58" s="124"/>
      <c r="T58" s="124"/>
      <c r="U58" s="123">
        <v>3</v>
      </c>
      <c r="V58" s="124"/>
      <c r="W58" s="124" t="s">
        <v>72</v>
      </c>
      <c r="X58" s="123"/>
      <c r="Y58" s="124"/>
      <c r="Z58" s="124"/>
      <c r="AA58" s="34">
        <f t="shared" ref="AA58:AB58" si="31">SUM(C58,F58,I58,L58,O58,R58,U58,X58)</f>
        <v>3</v>
      </c>
      <c r="AB58" s="34">
        <f t="shared" si="31"/>
        <v>0</v>
      </c>
    </row>
    <row r="59" spans="1:33" ht="19.5" customHeight="1" x14ac:dyDescent="0.3">
      <c r="A59" s="184" t="s">
        <v>164</v>
      </c>
      <c r="B59" s="141" t="s">
        <v>71</v>
      </c>
      <c r="C59" s="123"/>
      <c r="D59" s="124"/>
      <c r="E59" s="124"/>
      <c r="F59" s="123"/>
      <c r="G59" s="124"/>
      <c r="H59" s="124"/>
      <c r="I59" s="123"/>
      <c r="J59" s="124"/>
      <c r="K59" s="124"/>
      <c r="L59" s="123"/>
      <c r="M59" s="124"/>
      <c r="N59" s="124"/>
      <c r="O59" s="123"/>
      <c r="P59" s="124"/>
      <c r="Q59" s="124"/>
      <c r="R59" s="123"/>
      <c r="S59" s="124"/>
      <c r="T59" s="124"/>
      <c r="U59" s="123">
        <v>3</v>
      </c>
      <c r="V59" s="124"/>
      <c r="W59" s="124" t="s">
        <v>72</v>
      </c>
      <c r="X59" s="123"/>
      <c r="Y59" s="124"/>
      <c r="Z59" s="124"/>
      <c r="AA59" s="34">
        <f t="shared" ref="AA59:AB59" si="32">SUM(C59,F59,I59,L59,O59,R59,U59,X59)</f>
        <v>3</v>
      </c>
      <c r="AB59" s="34">
        <f t="shared" si="32"/>
        <v>0</v>
      </c>
    </row>
    <row r="60" spans="1:33" ht="13.5" customHeight="1" x14ac:dyDescent="0.3">
      <c r="M60" s="156"/>
      <c r="N60" s="156"/>
      <c r="Z60" s="105" t="s">
        <v>101</v>
      </c>
      <c r="AA60" s="157">
        <f t="shared" ref="AA60:AB60" si="33">SUM(AA57:AA59)</f>
        <v>9</v>
      </c>
      <c r="AB60" s="157">
        <f t="shared" si="33"/>
        <v>0</v>
      </c>
    </row>
    <row r="61" spans="1:33" ht="13.5" customHeight="1" x14ac:dyDescent="0.25"/>
    <row r="62" spans="1:33" ht="13.5" customHeight="1" x14ac:dyDescent="0.25"/>
    <row r="63" spans="1:33" ht="13.5" customHeight="1" x14ac:dyDescent="0.25"/>
    <row r="64" spans="1:33" ht="13.5" customHeight="1" x14ac:dyDescent="0.3">
      <c r="A64" s="203" t="s">
        <v>445</v>
      </c>
      <c r="B64" s="133" t="s">
        <v>34</v>
      </c>
      <c r="C64" s="10" t="s">
        <v>35</v>
      </c>
      <c r="D64" s="134" t="s">
        <v>36</v>
      </c>
      <c r="E64" s="107" t="s">
        <v>37</v>
      </c>
      <c r="F64" s="108" t="s">
        <v>38</v>
      </c>
      <c r="G64" s="135" t="s">
        <v>39</v>
      </c>
      <c r="H64" s="109" t="s">
        <v>40</v>
      </c>
      <c r="I64" s="110" t="s">
        <v>41</v>
      </c>
      <c r="J64" s="17" t="s">
        <v>42</v>
      </c>
      <c r="K64" s="18" t="s">
        <v>43</v>
      </c>
      <c r="L64" s="19" t="s">
        <v>44</v>
      </c>
      <c r="M64" s="20" t="s">
        <v>45</v>
      </c>
      <c r="N64" s="21" t="s">
        <v>46</v>
      </c>
      <c r="O64" s="22" t="s">
        <v>47</v>
      </c>
      <c r="P64" s="23" t="s">
        <v>48</v>
      </c>
      <c r="Q64" s="24" t="s">
        <v>49</v>
      </c>
      <c r="R64" s="25" t="s">
        <v>50</v>
      </c>
      <c r="S64" s="26" t="s">
        <v>51</v>
      </c>
      <c r="T64" s="27" t="s">
        <v>52</v>
      </c>
      <c r="U64" s="28" t="s">
        <v>53</v>
      </c>
      <c r="V64" s="29" t="s">
        <v>54</v>
      </c>
      <c r="W64" s="30" t="s">
        <v>55</v>
      </c>
      <c r="X64" s="31" t="s">
        <v>56</v>
      </c>
      <c r="Y64" s="32" t="s">
        <v>57</v>
      </c>
      <c r="Z64" s="33" t="s">
        <v>58</v>
      </c>
      <c r="AA64" s="34" t="s">
        <v>59</v>
      </c>
      <c r="AB64" s="34" t="s">
        <v>60</v>
      </c>
      <c r="AC64" s="34" t="s">
        <v>400</v>
      </c>
      <c r="AD64" s="34" t="s">
        <v>401</v>
      </c>
      <c r="AE64" s="34" t="s">
        <v>402</v>
      </c>
      <c r="AF64" s="35" t="s">
        <v>61</v>
      </c>
      <c r="AG64" s="112" t="s">
        <v>63</v>
      </c>
    </row>
    <row r="65" spans="1:33" ht="13.5" customHeight="1" x14ac:dyDescent="0.25">
      <c r="A65" s="424" t="s">
        <v>446</v>
      </c>
      <c r="B65" s="409"/>
      <c r="C65" s="409"/>
      <c r="D65" s="409"/>
      <c r="E65" s="409"/>
      <c r="F65" s="409"/>
      <c r="G65" s="409"/>
      <c r="H65" s="409"/>
      <c r="I65" s="409"/>
      <c r="J65" s="409"/>
      <c r="K65" s="409"/>
      <c r="L65" s="409"/>
      <c r="M65" s="409"/>
      <c r="N65" s="409"/>
      <c r="O65" s="409"/>
      <c r="P65" s="409"/>
      <c r="Q65" s="409"/>
      <c r="R65" s="409"/>
      <c r="S65" s="409"/>
      <c r="T65" s="409"/>
      <c r="U65" s="409"/>
      <c r="V65" s="409"/>
      <c r="W65" s="425"/>
      <c r="X65" s="175"/>
      <c r="Y65" s="175"/>
      <c r="Z65" s="175"/>
      <c r="AA65" s="175"/>
      <c r="AB65" s="175"/>
      <c r="AC65" s="175"/>
      <c r="AD65" s="175"/>
      <c r="AE65" s="175"/>
      <c r="AF65" s="175"/>
      <c r="AG65" s="402" t="s">
        <v>409</v>
      </c>
    </row>
    <row r="66" spans="1:33" ht="51" customHeight="1" x14ac:dyDescent="0.3">
      <c r="A66" s="49" t="s">
        <v>447</v>
      </c>
      <c r="B66" s="368" t="s">
        <v>449</v>
      </c>
      <c r="C66" s="123"/>
      <c r="D66" s="124"/>
      <c r="E66" s="69"/>
      <c r="F66" s="123"/>
      <c r="G66" s="124"/>
      <c r="H66" s="69"/>
      <c r="I66" s="123"/>
      <c r="J66" s="124"/>
      <c r="K66" s="69"/>
      <c r="L66" s="466">
        <v>4</v>
      </c>
      <c r="M66" s="467">
        <v>5</v>
      </c>
      <c r="N66" s="468" t="s">
        <v>73</v>
      </c>
      <c r="O66" s="466">
        <v>5</v>
      </c>
      <c r="P66" s="56">
        <v>5</v>
      </c>
      <c r="Q66" s="63" t="s">
        <v>73</v>
      </c>
      <c r="R66" s="51">
        <v>3</v>
      </c>
      <c r="S66" s="56">
        <v>5</v>
      </c>
      <c r="T66" s="63" t="s">
        <v>72</v>
      </c>
      <c r="U66" s="51">
        <v>3</v>
      </c>
      <c r="V66" s="56">
        <v>5</v>
      </c>
      <c r="W66" s="63" t="s">
        <v>72</v>
      </c>
      <c r="X66" s="51">
        <v>6</v>
      </c>
      <c r="Y66" s="56">
        <v>5</v>
      </c>
      <c r="Z66" s="63" t="s">
        <v>73</v>
      </c>
      <c r="AA66" s="34">
        <f t="shared" ref="AA66:AB66" si="34">SUM(C66,F66,I66,L66,O66,R66,U66,X66)</f>
        <v>21</v>
      </c>
      <c r="AB66" s="34">
        <f t="shared" si="34"/>
        <v>25</v>
      </c>
      <c r="AC66" s="362">
        <f t="shared" ref="AC66:AC68" si="35">AB66/((AA66*40)/100)</f>
        <v>2.9761904761904763</v>
      </c>
      <c r="AD66" s="363"/>
      <c r="AE66" s="365"/>
      <c r="AF66" s="121" t="s">
        <v>469</v>
      </c>
      <c r="AG66" s="396"/>
    </row>
    <row r="67" spans="1:33" ht="13.5" customHeight="1" x14ac:dyDescent="0.3">
      <c r="A67" s="49" t="s">
        <v>403</v>
      </c>
      <c r="B67" s="323" t="s">
        <v>414</v>
      </c>
      <c r="C67" s="123"/>
      <c r="D67" s="124"/>
      <c r="E67" s="69"/>
      <c r="F67" s="123">
        <v>2</v>
      </c>
      <c r="G67" s="124">
        <v>5</v>
      </c>
      <c r="H67" s="69" t="s">
        <v>72</v>
      </c>
      <c r="I67" s="123">
        <v>2</v>
      </c>
      <c r="J67" s="124">
        <v>5</v>
      </c>
      <c r="K67" s="69" t="s">
        <v>72</v>
      </c>
      <c r="L67" s="123">
        <v>1</v>
      </c>
      <c r="M67" s="124">
        <v>5</v>
      </c>
      <c r="N67" s="69" t="s">
        <v>72</v>
      </c>
      <c r="O67" s="123">
        <v>3</v>
      </c>
      <c r="P67" s="124">
        <v>5</v>
      </c>
      <c r="Q67" s="69" t="s">
        <v>72</v>
      </c>
      <c r="R67" s="123">
        <v>1</v>
      </c>
      <c r="S67" s="124">
        <v>5</v>
      </c>
      <c r="T67" s="69" t="s">
        <v>72</v>
      </c>
      <c r="U67" s="123">
        <v>3</v>
      </c>
      <c r="V67" s="124">
        <v>5</v>
      </c>
      <c r="W67" s="69" t="s">
        <v>72</v>
      </c>
      <c r="X67" s="123">
        <v>6</v>
      </c>
      <c r="Y67" s="124">
        <v>5</v>
      </c>
      <c r="Z67" s="69" t="s">
        <v>73</v>
      </c>
      <c r="AA67" s="34">
        <f t="shared" ref="AA67:AB67" si="36">SUM(C67,F67,I67,L67,O67,R67,U67,X67)</f>
        <v>18</v>
      </c>
      <c r="AB67" s="34">
        <f t="shared" si="36"/>
        <v>35</v>
      </c>
      <c r="AC67" s="362">
        <f t="shared" si="35"/>
        <v>4.8611111111111107</v>
      </c>
      <c r="AD67" s="363"/>
      <c r="AE67" s="365"/>
      <c r="AF67" s="121" t="s">
        <v>469</v>
      </c>
      <c r="AG67" s="398"/>
    </row>
    <row r="68" spans="1:33" ht="13.5" customHeight="1" x14ac:dyDescent="0.3">
      <c r="Y68" s="320" t="s">
        <v>101</v>
      </c>
      <c r="AA68" s="332">
        <f t="shared" ref="AA68:AB68" si="37">SUM(AA66:AA67)</f>
        <v>39</v>
      </c>
      <c r="AB68" s="332">
        <f t="shared" si="37"/>
        <v>60</v>
      </c>
      <c r="AC68" s="369">
        <f t="shared" si="35"/>
        <v>3.8461538461538463</v>
      </c>
      <c r="AD68" s="332"/>
      <c r="AE68" s="370"/>
    </row>
    <row r="69" spans="1:33" ht="13.5" customHeight="1" x14ac:dyDescent="0.3">
      <c r="J69" s="156"/>
      <c r="X69" s="277"/>
    </row>
    <row r="70" spans="1:33" ht="13.5" customHeight="1" x14ac:dyDescent="0.25"/>
    <row r="71" spans="1:33" ht="13.5" customHeight="1" x14ac:dyDescent="0.3">
      <c r="A71" s="203" t="s">
        <v>395</v>
      </c>
      <c r="B71" s="133" t="s">
        <v>34</v>
      </c>
      <c r="C71" s="10" t="s">
        <v>35</v>
      </c>
      <c r="D71" s="134" t="s">
        <v>36</v>
      </c>
      <c r="E71" s="107" t="s">
        <v>37</v>
      </c>
      <c r="F71" s="108" t="s">
        <v>38</v>
      </c>
      <c r="G71" s="135" t="s">
        <v>39</v>
      </c>
      <c r="H71" s="109" t="s">
        <v>40</v>
      </c>
      <c r="I71" s="110" t="s">
        <v>41</v>
      </c>
      <c r="J71" s="17" t="s">
        <v>42</v>
      </c>
      <c r="K71" s="18" t="s">
        <v>43</v>
      </c>
      <c r="L71" s="19" t="s">
        <v>44</v>
      </c>
      <c r="M71" s="20" t="s">
        <v>45</v>
      </c>
      <c r="N71" s="21" t="s">
        <v>46</v>
      </c>
      <c r="O71" s="22" t="s">
        <v>47</v>
      </c>
      <c r="P71" s="23" t="s">
        <v>48</v>
      </c>
      <c r="Q71" s="24" t="s">
        <v>49</v>
      </c>
      <c r="R71" s="25" t="s">
        <v>50</v>
      </c>
      <c r="S71" s="26" t="s">
        <v>51</v>
      </c>
      <c r="T71" s="27" t="s">
        <v>52</v>
      </c>
      <c r="U71" s="28" t="s">
        <v>53</v>
      </c>
      <c r="V71" s="29" t="s">
        <v>54</v>
      </c>
      <c r="W71" s="30" t="s">
        <v>55</v>
      </c>
      <c r="X71" s="31" t="s">
        <v>56</v>
      </c>
      <c r="Y71" s="306" t="s">
        <v>57</v>
      </c>
      <c r="Z71" s="307" t="s">
        <v>58</v>
      </c>
      <c r="AA71" s="177" t="s">
        <v>59</v>
      </c>
      <c r="AB71" s="177" t="s">
        <v>60</v>
      </c>
      <c r="AC71" s="177" t="s">
        <v>400</v>
      </c>
      <c r="AD71" s="177" t="s">
        <v>401</v>
      </c>
      <c r="AE71" s="177" t="s">
        <v>402</v>
      </c>
      <c r="AF71" s="112" t="s">
        <v>61</v>
      </c>
      <c r="AG71" s="112" t="s">
        <v>63</v>
      </c>
    </row>
    <row r="72" spans="1:33" ht="86.4" customHeight="1" x14ac:dyDescent="0.3">
      <c r="A72" s="49" t="s">
        <v>171</v>
      </c>
      <c r="B72" s="368" t="s">
        <v>449</v>
      </c>
      <c r="C72" s="123"/>
      <c r="D72" s="124"/>
      <c r="F72" s="123"/>
      <c r="G72" s="124"/>
      <c r="I72" s="123"/>
      <c r="J72" s="124"/>
      <c r="L72" s="123"/>
      <c r="M72" s="124"/>
      <c r="O72" s="123"/>
      <c r="P72" s="124"/>
      <c r="R72" s="123"/>
      <c r="S72" s="124"/>
      <c r="U72" s="123"/>
      <c r="V72" s="124"/>
      <c r="X72" s="321">
        <v>6</v>
      </c>
      <c r="Y72" s="124">
        <v>20</v>
      </c>
      <c r="Z72" s="69" t="s">
        <v>138</v>
      </c>
      <c r="AA72" s="34">
        <f t="shared" ref="AA72:AB72" si="38">SUM(C72,F72,I72,L72,O72,R72,U72,X72)</f>
        <v>6</v>
      </c>
      <c r="AB72" s="34">
        <f t="shared" si="38"/>
        <v>20</v>
      </c>
      <c r="AC72" s="362"/>
      <c r="AD72" s="363"/>
      <c r="AE72" s="365"/>
      <c r="AF72" s="121" t="s">
        <v>420</v>
      </c>
      <c r="AG72" s="402" t="s">
        <v>409</v>
      </c>
    </row>
    <row r="73" spans="1:33" ht="13.5" customHeight="1" x14ac:dyDescent="0.25">
      <c r="A73" s="424" t="s">
        <v>172</v>
      </c>
      <c r="B73" s="409"/>
      <c r="C73" s="409"/>
      <c r="D73" s="409"/>
      <c r="E73" s="409"/>
      <c r="F73" s="409"/>
      <c r="G73" s="409"/>
      <c r="H73" s="409"/>
      <c r="I73" s="409"/>
      <c r="J73" s="409"/>
      <c r="K73" s="409"/>
      <c r="L73" s="409"/>
      <c r="M73" s="409"/>
      <c r="N73" s="409"/>
      <c r="O73" s="409"/>
      <c r="P73" s="409"/>
      <c r="Q73" s="409"/>
      <c r="R73" s="409"/>
      <c r="S73" s="409"/>
      <c r="T73" s="409"/>
      <c r="U73" s="409"/>
      <c r="V73" s="409"/>
      <c r="W73" s="425"/>
      <c r="X73" s="175"/>
      <c r="Y73" s="175"/>
      <c r="Z73" s="175"/>
      <c r="AA73" s="175"/>
      <c r="AB73" s="175"/>
      <c r="AC73" s="175"/>
      <c r="AD73" s="175"/>
      <c r="AE73" s="175"/>
      <c r="AF73" s="175"/>
      <c r="AG73" s="396"/>
    </row>
    <row r="74" spans="1:33" ht="50.25" customHeight="1" x14ac:dyDescent="0.3">
      <c r="A74" s="49" t="s">
        <v>450</v>
      </c>
      <c r="B74" s="122" t="s">
        <v>414</v>
      </c>
      <c r="C74" s="123"/>
      <c r="D74" s="124"/>
      <c r="E74" s="123"/>
      <c r="F74" s="124"/>
      <c r="G74" s="123"/>
      <c r="H74" s="124"/>
      <c r="I74" s="123"/>
      <c r="J74" s="124"/>
      <c r="K74" s="123"/>
      <c r="L74" s="124"/>
      <c r="M74" s="123"/>
      <c r="N74" s="146"/>
      <c r="O74" s="69"/>
      <c r="P74" s="69"/>
      <c r="Q74" s="69"/>
      <c r="R74" s="69"/>
      <c r="S74" s="69"/>
      <c r="T74" s="121"/>
      <c r="U74" s="387"/>
      <c r="V74" s="387"/>
      <c r="W74" s="387"/>
      <c r="X74" s="447">
        <v>3</v>
      </c>
      <c r="Y74" s="428">
        <v>20</v>
      </c>
      <c r="Z74" s="448" t="s">
        <v>138</v>
      </c>
      <c r="AA74" s="34">
        <f>SUM(C74,E74,G74,I74,K74,M74,X74)</f>
        <v>3</v>
      </c>
      <c r="AB74" s="34">
        <f>SUM(D74,F74,H74,J74,L74,N74,Y74)</f>
        <v>20</v>
      </c>
      <c r="AC74" s="362"/>
      <c r="AD74" s="363"/>
      <c r="AE74" s="365"/>
      <c r="AF74" s="121" t="s">
        <v>467</v>
      </c>
      <c r="AG74" s="396"/>
    </row>
    <row r="75" spans="1:33" ht="48" customHeight="1" x14ac:dyDescent="0.3">
      <c r="A75" s="49" t="s">
        <v>451</v>
      </c>
      <c r="B75" s="122" t="s">
        <v>449</v>
      </c>
      <c r="C75" s="123"/>
      <c r="D75" s="124"/>
      <c r="E75" s="123"/>
      <c r="F75" s="124"/>
      <c r="G75" s="123"/>
      <c r="H75" s="124"/>
      <c r="I75" s="123"/>
      <c r="J75" s="124"/>
      <c r="K75" s="123"/>
      <c r="L75" s="124"/>
      <c r="M75" s="123"/>
      <c r="N75" s="146"/>
      <c r="O75" s="69"/>
      <c r="P75" s="69"/>
      <c r="Q75" s="69"/>
      <c r="R75" s="69"/>
      <c r="S75" s="69"/>
      <c r="T75" s="69"/>
      <c r="U75" s="384"/>
      <c r="V75" s="385"/>
      <c r="W75" s="386"/>
      <c r="X75" s="123">
        <v>3</v>
      </c>
      <c r="Y75" s="124">
        <v>20</v>
      </c>
      <c r="Z75" s="69" t="s">
        <v>138</v>
      </c>
      <c r="AA75" s="34">
        <f t="shared" ref="AA75:AB75" si="39">SUM(C75,E75,G75,I75,K75,M75,U75,X75)</f>
        <v>3</v>
      </c>
      <c r="AB75" s="34">
        <f t="shared" si="39"/>
        <v>20</v>
      </c>
      <c r="AC75" s="362"/>
      <c r="AD75" s="363"/>
      <c r="AE75" s="365"/>
      <c r="AF75" s="121" t="s">
        <v>469</v>
      </c>
      <c r="AG75" s="396"/>
    </row>
    <row r="76" spans="1:33" ht="13.5" customHeight="1" x14ac:dyDescent="0.25">
      <c r="A76" s="424" t="s">
        <v>175</v>
      </c>
      <c r="B76" s="409"/>
      <c r="C76" s="409"/>
      <c r="D76" s="409"/>
      <c r="E76" s="409"/>
      <c r="F76" s="409"/>
      <c r="G76" s="409"/>
      <c r="H76" s="409"/>
      <c r="I76" s="409"/>
      <c r="J76" s="409"/>
      <c r="K76" s="409"/>
      <c r="L76" s="409"/>
      <c r="M76" s="409"/>
      <c r="N76" s="409"/>
      <c r="O76" s="409"/>
      <c r="P76" s="409"/>
      <c r="Q76" s="409"/>
      <c r="R76" s="409"/>
      <c r="S76" s="409"/>
      <c r="T76" s="409"/>
      <c r="U76" s="409"/>
      <c r="V76" s="409"/>
      <c r="W76" s="425"/>
      <c r="X76" s="175"/>
      <c r="Y76" s="175"/>
      <c r="Z76" s="175"/>
      <c r="AA76" s="175"/>
      <c r="AB76" s="175"/>
      <c r="AC76" s="175"/>
      <c r="AD76" s="175"/>
      <c r="AE76" s="175"/>
      <c r="AF76" s="175"/>
      <c r="AG76" s="396"/>
    </row>
    <row r="77" spans="1:33" ht="34.5" customHeight="1" x14ac:dyDescent="0.3">
      <c r="A77" s="49" t="s">
        <v>452</v>
      </c>
      <c r="B77" s="122" t="s">
        <v>449</v>
      </c>
      <c r="C77" s="123"/>
      <c r="D77" s="124"/>
      <c r="E77" s="123"/>
      <c r="F77" s="124"/>
      <c r="G77" s="123"/>
      <c r="H77" s="124"/>
      <c r="I77" s="123"/>
      <c r="J77" s="124"/>
      <c r="K77" s="123"/>
      <c r="L77" s="124"/>
      <c r="M77" s="123"/>
      <c r="N77" s="124"/>
      <c r="O77" s="123"/>
      <c r="P77" s="146"/>
      <c r="Q77" s="69"/>
      <c r="R77" s="69"/>
      <c r="S77" s="69"/>
      <c r="T77" s="69"/>
      <c r="U77" s="69"/>
      <c r="V77" s="69"/>
      <c r="W77" s="69"/>
      <c r="X77" s="123">
        <v>6</v>
      </c>
      <c r="Y77" s="124">
        <v>20</v>
      </c>
      <c r="Z77" s="69" t="s">
        <v>138</v>
      </c>
      <c r="AA77" s="34">
        <f t="shared" ref="AA77:AB77" si="40">SUM(C77,E77,G77,I77,K77,M77,O77,X77)</f>
        <v>6</v>
      </c>
      <c r="AB77" s="34">
        <f t="shared" si="40"/>
        <v>20</v>
      </c>
      <c r="AC77" s="366"/>
      <c r="AD77" s="363"/>
      <c r="AE77" s="367"/>
      <c r="AF77" s="121" t="s">
        <v>448</v>
      </c>
      <c r="AG77" s="398"/>
    </row>
    <row r="78" spans="1:33" ht="13.5" customHeight="1" x14ac:dyDescent="0.3">
      <c r="Y78" s="320" t="s">
        <v>101</v>
      </c>
      <c r="AA78" s="332">
        <f>SUM(AA72,AA74:AA75,AA77)</f>
        <v>18</v>
      </c>
      <c r="AB78" s="332">
        <f>SUM(AB72:AB77)</f>
        <v>80</v>
      </c>
      <c r="AC78" s="275"/>
      <c r="AD78" s="157"/>
      <c r="AE78" s="374"/>
    </row>
    <row r="79" spans="1:33" ht="13.5" customHeight="1" x14ac:dyDescent="0.3">
      <c r="J79" s="156"/>
      <c r="X79" s="277"/>
    </row>
    <row r="80" spans="1:33" ht="13.5" customHeight="1" x14ac:dyDescent="0.25"/>
    <row r="81" ht="13.5" customHeight="1" x14ac:dyDescent="0.25"/>
    <row r="82" ht="13.5" customHeight="1" x14ac:dyDescent="0.25"/>
    <row r="83" ht="13.5" customHeight="1" x14ac:dyDescent="0.25"/>
    <row r="84" ht="13.5" customHeight="1" x14ac:dyDescent="0.25"/>
    <row r="85" ht="13.5" customHeight="1" x14ac:dyDescent="0.25"/>
    <row r="86" ht="13.5" customHeight="1" x14ac:dyDescent="0.25"/>
    <row r="87" ht="13.5" customHeight="1" x14ac:dyDescent="0.25"/>
    <row r="88" ht="13.5" customHeight="1" x14ac:dyDescent="0.25"/>
    <row r="89" ht="13.5" customHeight="1" x14ac:dyDescent="0.25"/>
    <row r="90" ht="13.5" customHeight="1" x14ac:dyDescent="0.25"/>
    <row r="91" ht="13.5" customHeight="1" x14ac:dyDescent="0.25"/>
    <row r="92" ht="13.5" customHeight="1" x14ac:dyDescent="0.25"/>
    <row r="93" ht="13.5" customHeight="1" x14ac:dyDescent="0.25"/>
    <row r="94" ht="13.5" customHeight="1" x14ac:dyDescent="0.25"/>
    <row r="95" ht="13.5" customHeight="1" x14ac:dyDescent="0.25"/>
    <row r="96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  <row r="1001" ht="13.5" customHeight="1" x14ac:dyDescent="0.25"/>
  </sheetData>
  <mergeCells count="17">
    <mergeCell ref="AG11:AG18"/>
    <mergeCell ref="A65:W65"/>
    <mergeCell ref="A73:W73"/>
    <mergeCell ref="AE11:AE19"/>
    <mergeCell ref="A31:W31"/>
    <mergeCell ref="AG31:AG34"/>
    <mergeCell ref="AG39:AG43"/>
    <mergeCell ref="AG45:AG53"/>
    <mergeCell ref="AG65:AG67"/>
    <mergeCell ref="AG72:AG77"/>
    <mergeCell ref="A76:W76"/>
    <mergeCell ref="A1:D1"/>
    <mergeCell ref="A2:D2"/>
    <mergeCell ref="A3:D3"/>
    <mergeCell ref="AI3:AI4"/>
    <mergeCell ref="AE7:AE9"/>
    <mergeCell ref="AG7:AG9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AK1000"/>
  <sheetViews>
    <sheetView topLeftCell="A46" zoomScale="60" zoomScaleNormal="60" workbookViewId="0">
      <selection activeCell="AC46" sqref="AC1:AC1048576"/>
    </sheetView>
  </sheetViews>
  <sheetFormatPr defaultColWidth="12.59765625" defaultRowHeight="15" customHeight="1" x14ac:dyDescent="0.25"/>
  <cols>
    <col min="1" max="1" width="37.09765625" customWidth="1"/>
    <col min="2" max="2" width="13.8984375" customWidth="1"/>
    <col min="3" max="12" width="9" customWidth="1"/>
    <col min="13" max="14" width="9.3984375" customWidth="1"/>
    <col min="15" max="15" width="8.3984375" customWidth="1"/>
    <col min="16" max="17" width="9.3984375" customWidth="1"/>
    <col min="18" max="18" width="8.3984375" customWidth="1"/>
    <col min="19" max="20" width="9.3984375" customWidth="1"/>
    <col min="21" max="21" width="8.3984375" customWidth="1"/>
    <col min="22" max="23" width="9.3984375" customWidth="1"/>
    <col min="24" max="24" width="8.3984375" customWidth="1"/>
    <col min="25" max="26" width="9.3984375" customWidth="1"/>
    <col min="27" max="28" width="9" customWidth="1"/>
    <col min="29" max="29" width="25.69921875" customWidth="1"/>
    <col min="30" max="30" width="8.59765625" customWidth="1"/>
    <col min="31" max="31" width="12" customWidth="1"/>
    <col min="32" max="32" width="13.69921875" customWidth="1"/>
    <col min="33" max="33" width="5.5" customWidth="1"/>
    <col min="34" max="34" width="14.19921875" customWidth="1"/>
    <col min="35" max="35" width="12.69921875" customWidth="1"/>
    <col min="36" max="36" width="11.69921875" customWidth="1"/>
    <col min="37" max="37" width="9" customWidth="1"/>
  </cols>
  <sheetData>
    <row r="1" spans="1:37" ht="75" customHeight="1" x14ac:dyDescent="0.35">
      <c r="A1" s="393" t="s">
        <v>25</v>
      </c>
      <c r="B1" s="394"/>
      <c r="C1" s="394"/>
    </row>
    <row r="2" spans="1:37" ht="30" customHeight="1" x14ac:dyDescent="0.35">
      <c r="A2" s="393" t="s">
        <v>26</v>
      </c>
      <c r="B2" s="394"/>
      <c r="C2" s="394"/>
    </row>
    <row r="3" spans="1:37" ht="45" customHeight="1" x14ac:dyDescent="0.35">
      <c r="A3" s="393" t="s">
        <v>27</v>
      </c>
      <c r="B3" s="394"/>
      <c r="C3" s="394"/>
      <c r="D3" s="394"/>
      <c r="AE3" s="4" t="s">
        <v>28</v>
      </c>
    </row>
    <row r="4" spans="1:37" ht="36" customHeight="1" x14ac:dyDescent="0.3">
      <c r="A4" s="3" t="s">
        <v>29</v>
      </c>
      <c r="AE4" s="4"/>
    </row>
    <row r="5" spans="1:37" ht="13.5" customHeight="1" x14ac:dyDescent="0.25">
      <c r="AE5" s="5" t="s">
        <v>30</v>
      </c>
      <c r="AF5" s="6" t="s">
        <v>31</v>
      </c>
      <c r="AG5" s="7"/>
      <c r="AH5" s="5" t="s">
        <v>32</v>
      </c>
      <c r="AI5" s="5" t="s">
        <v>31</v>
      </c>
      <c r="AK5" s="7"/>
    </row>
    <row r="6" spans="1:37" ht="35.25" customHeight="1" x14ac:dyDescent="0.3">
      <c r="A6" s="8" t="s">
        <v>33</v>
      </c>
      <c r="B6" s="9" t="s">
        <v>34</v>
      </c>
      <c r="C6" s="10" t="s">
        <v>35</v>
      </c>
      <c r="D6" s="11" t="s">
        <v>36</v>
      </c>
      <c r="E6" s="12" t="s">
        <v>37</v>
      </c>
      <c r="F6" s="13" t="s">
        <v>38</v>
      </c>
      <c r="G6" s="14" t="s">
        <v>39</v>
      </c>
      <c r="H6" s="15" t="s">
        <v>40</v>
      </c>
      <c r="I6" s="16" t="s">
        <v>41</v>
      </c>
      <c r="J6" s="17" t="s">
        <v>42</v>
      </c>
      <c r="K6" s="18" t="s">
        <v>43</v>
      </c>
      <c r="L6" s="19" t="s">
        <v>44</v>
      </c>
      <c r="M6" s="20" t="s">
        <v>45</v>
      </c>
      <c r="N6" s="21" t="s">
        <v>46</v>
      </c>
      <c r="O6" s="22" t="s">
        <v>47</v>
      </c>
      <c r="P6" s="23" t="s">
        <v>48</v>
      </c>
      <c r="Q6" s="24" t="s">
        <v>49</v>
      </c>
      <c r="R6" s="25" t="s">
        <v>50</v>
      </c>
      <c r="S6" s="26" t="s">
        <v>51</v>
      </c>
      <c r="T6" s="27" t="s">
        <v>52</v>
      </c>
      <c r="U6" s="28" t="s">
        <v>53</v>
      </c>
      <c r="V6" s="29" t="s">
        <v>54</v>
      </c>
      <c r="W6" s="30" t="s">
        <v>55</v>
      </c>
      <c r="X6" s="31" t="s">
        <v>56</v>
      </c>
      <c r="Y6" s="32" t="s">
        <v>57</v>
      </c>
      <c r="Z6" s="33" t="s">
        <v>58</v>
      </c>
      <c r="AA6" s="34" t="s">
        <v>59</v>
      </c>
      <c r="AB6" s="34" t="s">
        <v>60</v>
      </c>
      <c r="AC6" s="35" t="s">
        <v>474</v>
      </c>
      <c r="AE6" s="37" t="s">
        <v>64</v>
      </c>
      <c r="AF6" s="38">
        <f>AA20</f>
        <v>30</v>
      </c>
      <c r="AG6" s="7"/>
      <c r="AH6" s="39" t="s">
        <v>65</v>
      </c>
      <c r="AI6" s="38">
        <f>SUM(C8:C101)</f>
        <v>30</v>
      </c>
      <c r="AK6" s="7"/>
    </row>
    <row r="7" spans="1:37" ht="13.5" customHeight="1" x14ac:dyDescent="0.25">
      <c r="A7" s="40" t="s">
        <v>66</v>
      </c>
      <c r="B7" s="41"/>
      <c r="C7" s="42"/>
      <c r="D7" s="43"/>
      <c r="E7" s="44"/>
      <c r="F7" s="45"/>
      <c r="G7" s="43"/>
      <c r="H7" s="44"/>
      <c r="I7" s="45"/>
      <c r="J7" s="46"/>
      <c r="K7" s="44"/>
      <c r="L7" s="45"/>
      <c r="M7" s="43"/>
      <c r="N7" s="44"/>
      <c r="O7" s="45"/>
      <c r="P7" s="43"/>
      <c r="Q7" s="44"/>
      <c r="R7" s="47"/>
      <c r="S7" s="43"/>
      <c r="T7" s="44"/>
      <c r="U7" s="45"/>
      <c r="V7" s="43"/>
      <c r="W7" s="44"/>
      <c r="X7" s="45"/>
      <c r="Y7" s="43"/>
      <c r="Z7" s="44"/>
      <c r="AA7" s="48"/>
      <c r="AB7" s="48"/>
      <c r="AC7" s="395" t="s">
        <v>67</v>
      </c>
      <c r="AE7" s="37" t="s">
        <v>68</v>
      </c>
      <c r="AF7" s="38">
        <f>AA28</f>
        <v>21</v>
      </c>
      <c r="AG7" s="7"/>
      <c r="AH7" s="39" t="s">
        <v>69</v>
      </c>
      <c r="AI7" s="38">
        <f>SUM(F8:F101)</f>
        <v>30</v>
      </c>
      <c r="AK7" s="7"/>
    </row>
    <row r="8" spans="1:37" ht="30.75" customHeight="1" x14ac:dyDescent="0.25">
      <c r="A8" s="49" t="s">
        <v>70</v>
      </c>
      <c r="B8" s="50" t="s">
        <v>71</v>
      </c>
      <c r="C8" s="51">
        <v>2</v>
      </c>
      <c r="D8" s="52">
        <v>25</v>
      </c>
      <c r="E8" s="53" t="s">
        <v>72</v>
      </c>
      <c r="F8" s="54">
        <v>2</v>
      </c>
      <c r="G8" s="54">
        <v>25</v>
      </c>
      <c r="H8" s="54" t="s">
        <v>73</v>
      </c>
      <c r="I8" s="55"/>
      <c r="J8" s="56"/>
      <c r="K8" s="56"/>
      <c r="L8" s="51"/>
      <c r="M8" s="56"/>
      <c r="N8" s="56"/>
      <c r="O8" s="51"/>
      <c r="P8" s="56"/>
      <c r="Q8" s="56"/>
      <c r="R8" s="57"/>
      <c r="S8" s="56"/>
      <c r="T8" s="56"/>
      <c r="U8" s="51"/>
      <c r="V8" s="56"/>
      <c r="W8" s="56"/>
      <c r="X8" s="51"/>
      <c r="Y8" s="56"/>
      <c r="Z8" s="56"/>
      <c r="AA8" s="58">
        <v>4</v>
      </c>
      <c r="AB8" s="58">
        <f>SUM(D8,J9,J8,M8,P8,S8,V8,Y8)</f>
        <v>55</v>
      </c>
      <c r="AC8" s="396"/>
      <c r="AE8" s="37" t="s">
        <v>77</v>
      </c>
      <c r="AF8" s="38">
        <f>SUM(AA41,AA50)</f>
        <v>33</v>
      </c>
      <c r="AG8" s="7"/>
      <c r="AH8" s="39" t="s">
        <v>78</v>
      </c>
      <c r="AI8" s="38">
        <f>SUM(I8:I101)</f>
        <v>30</v>
      </c>
      <c r="AK8" s="7"/>
    </row>
    <row r="9" spans="1:37" ht="13.5" customHeight="1" x14ac:dyDescent="0.25">
      <c r="A9" s="49" t="s">
        <v>79</v>
      </c>
      <c r="B9" s="50" t="s">
        <v>71</v>
      </c>
      <c r="C9" s="60"/>
      <c r="D9" s="61"/>
      <c r="E9" s="62"/>
      <c r="F9" s="63"/>
      <c r="G9" s="63"/>
      <c r="H9" s="63"/>
      <c r="I9" s="55">
        <v>3</v>
      </c>
      <c r="J9" s="53">
        <v>30</v>
      </c>
      <c r="K9" s="53" t="s">
        <v>72</v>
      </c>
      <c r="L9" s="51"/>
      <c r="M9" s="56"/>
      <c r="N9" s="56"/>
      <c r="O9" s="51"/>
      <c r="P9" s="56"/>
      <c r="Q9" s="56"/>
      <c r="R9" s="57"/>
      <c r="S9" s="56"/>
      <c r="T9" s="56"/>
      <c r="U9" s="51"/>
      <c r="V9" s="56"/>
      <c r="W9" s="56"/>
      <c r="X9" s="51"/>
      <c r="Y9" s="56"/>
      <c r="Z9" s="56"/>
      <c r="AA9" s="58">
        <v>3</v>
      </c>
      <c r="AB9" s="58">
        <v>30</v>
      </c>
      <c r="AC9" s="396"/>
      <c r="AE9" s="37" t="s">
        <v>81</v>
      </c>
      <c r="AF9" s="38">
        <f>SUM(AA62,AA74)</f>
        <v>90</v>
      </c>
      <c r="AG9" s="7"/>
      <c r="AH9" s="64" t="s">
        <v>82</v>
      </c>
      <c r="AI9" s="65">
        <f>SUM(L8:L101)</f>
        <v>30</v>
      </c>
      <c r="AK9" s="7"/>
    </row>
    <row r="10" spans="1:37" ht="32.25" customHeight="1" x14ac:dyDescent="0.25">
      <c r="A10" s="49" t="s">
        <v>83</v>
      </c>
      <c r="B10" s="66" t="s">
        <v>71</v>
      </c>
      <c r="C10" s="67"/>
      <c r="D10" s="56"/>
      <c r="E10" s="56"/>
      <c r="F10" s="55">
        <v>2</v>
      </c>
      <c r="G10" s="53">
        <v>20</v>
      </c>
      <c r="H10" s="53" t="s">
        <v>72</v>
      </c>
      <c r="I10" s="51">
        <v>3</v>
      </c>
      <c r="J10" s="56">
        <v>30</v>
      </c>
      <c r="K10" s="56" t="s">
        <v>73</v>
      </c>
      <c r="L10" s="51"/>
      <c r="M10" s="56"/>
      <c r="N10" s="56"/>
      <c r="O10" s="51"/>
      <c r="P10" s="56"/>
      <c r="Q10" s="56"/>
      <c r="R10" s="57"/>
      <c r="S10" s="56"/>
      <c r="T10" s="56"/>
      <c r="U10" s="51"/>
      <c r="V10" s="56"/>
      <c r="W10" s="56"/>
      <c r="X10" s="51"/>
      <c r="Y10" s="56"/>
      <c r="Z10" s="56"/>
      <c r="AA10" s="58">
        <f t="shared" ref="AA10:AB10" si="0">SUM(C10,F10,I10,L10,O10,R10,U10,X10)</f>
        <v>5</v>
      </c>
      <c r="AB10" s="58">
        <f t="shared" si="0"/>
        <v>50</v>
      </c>
      <c r="AC10" s="49" t="s">
        <v>85</v>
      </c>
      <c r="AE10" s="68" t="s">
        <v>86</v>
      </c>
      <c r="AF10" s="65">
        <f>AA82</f>
        <v>9</v>
      </c>
      <c r="AG10" s="7"/>
      <c r="AH10" s="69" t="s">
        <v>87</v>
      </c>
      <c r="AI10" s="38">
        <f>SUM(O8:O101)</f>
        <v>30</v>
      </c>
      <c r="AK10" s="7"/>
    </row>
    <row r="11" spans="1:37" ht="13.5" customHeight="1" x14ac:dyDescent="0.25">
      <c r="A11" s="40" t="s">
        <v>88</v>
      </c>
      <c r="B11" s="70"/>
      <c r="C11" s="71"/>
      <c r="D11" s="43"/>
      <c r="E11" s="43"/>
      <c r="F11" s="72"/>
      <c r="G11" s="73"/>
      <c r="H11" s="73"/>
      <c r="I11" s="74"/>
      <c r="J11" s="43"/>
      <c r="K11" s="43"/>
      <c r="L11" s="45"/>
      <c r="M11" s="43"/>
      <c r="N11" s="43"/>
      <c r="O11" s="45"/>
      <c r="P11" s="43"/>
      <c r="Q11" s="43"/>
      <c r="R11" s="47"/>
      <c r="S11" s="43"/>
      <c r="T11" s="43"/>
      <c r="U11" s="45"/>
      <c r="V11" s="43"/>
      <c r="W11" s="43"/>
      <c r="X11" s="45"/>
      <c r="Y11" s="43"/>
      <c r="Z11" s="43"/>
      <c r="AA11" s="48"/>
      <c r="AB11" s="48"/>
      <c r="AC11" s="397" t="s">
        <v>67</v>
      </c>
      <c r="AE11" s="69" t="s">
        <v>89</v>
      </c>
      <c r="AF11" s="76">
        <f>AA89</f>
        <v>39</v>
      </c>
      <c r="AG11" s="7"/>
      <c r="AH11" s="39" t="s">
        <v>90</v>
      </c>
      <c r="AI11" s="38">
        <f>SUM(R8:R101)</f>
        <v>30</v>
      </c>
      <c r="AK11" s="7"/>
    </row>
    <row r="12" spans="1:37" ht="31.5" customHeight="1" x14ac:dyDescent="0.25">
      <c r="A12" s="77" t="s">
        <v>91</v>
      </c>
      <c r="B12" s="78" t="s">
        <v>71</v>
      </c>
      <c r="C12" s="60">
        <v>2</v>
      </c>
      <c r="D12" s="61">
        <v>30</v>
      </c>
      <c r="E12" s="79" t="s">
        <v>73</v>
      </c>
      <c r="F12" s="63"/>
      <c r="G12" s="63"/>
      <c r="H12" s="63"/>
      <c r="I12" s="51"/>
      <c r="J12" s="80"/>
      <c r="K12" s="56"/>
      <c r="L12" s="51"/>
      <c r="M12" s="56"/>
      <c r="N12" s="56"/>
      <c r="O12" s="51"/>
      <c r="P12" s="56"/>
      <c r="Q12" s="56"/>
      <c r="R12" s="57"/>
      <c r="S12" s="56"/>
      <c r="T12" s="56"/>
      <c r="U12" s="51"/>
      <c r="V12" s="56"/>
      <c r="W12" s="56"/>
      <c r="X12" s="51"/>
      <c r="Y12" s="56"/>
      <c r="Z12" s="56"/>
      <c r="AA12" s="81">
        <v>2</v>
      </c>
      <c r="AB12" s="81">
        <v>30</v>
      </c>
      <c r="AC12" s="396"/>
      <c r="AE12" s="82" t="s">
        <v>93</v>
      </c>
      <c r="AF12" s="83">
        <f>AA102</f>
        <v>18</v>
      </c>
      <c r="AG12" s="7"/>
      <c r="AH12" s="39" t="s">
        <v>94</v>
      </c>
      <c r="AI12" s="38">
        <f>SUM(U8:U101)</f>
        <v>30</v>
      </c>
      <c r="AK12" s="7"/>
    </row>
    <row r="13" spans="1:37" ht="27" customHeight="1" x14ac:dyDescent="0.25">
      <c r="A13" s="84" t="s">
        <v>95</v>
      </c>
      <c r="B13" s="50" t="s">
        <v>71</v>
      </c>
      <c r="C13" s="51">
        <v>1</v>
      </c>
      <c r="D13" s="56">
        <v>30</v>
      </c>
      <c r="E13" s="56" t="s">
        <v>72</v>
      </c>
      <c r="F13" s="63">
        <v>1</v>
      </c>
      <c r="G13" s="63">
        <v>30</v>
      </c>
      <c r="H13" s="63" t="s">
        <v>72</v>
      </c>
      <c r="I13" s="51"/>
      <c r="J13" s="80"/>
      <c r="K13" s="56"/>
      <c r="L13" s="51"/>
      <c r="M13" s="56"/>
      <c r="N13" s="56"/>
      <c r="O13" s="51"/>
      <c r="P13" s="56"/>
      <c r="Q13" s="56"/>
      <c r="R13" s="57"/>
      <c r="S13" s="56"/>
      <c r="T13" s="56"/>
      <c r="U13" s="51"/>
      <c r="V13" s="56"/>
      <c r="W13" s="56"/>
      <c r="X13" s="51"/>
      <c r="Y13" s="56"/>
      <c r="Z13" s="56"/>
      <c r="AA13" s="81">
        <v>2</v>
      </c>
      <c r="AB13" s="81">
        <v>60</v>
      </c>
      <c r="AC13" s="396"/>
      <c r="AE13" s="82"/>
      <c r="AF13" s="83"/>
      <c r="AG13" s="7"/>
      <c r="AH13" s="39"/>
      <c r="AI13" s="38"/>
      <c r="AK13" s="7"/>
    </row>
    <row r="14" spans="1:37" ht="22.5" customHeight="1" x14ac:dyDescent="0.25">
      <c r="A14" s="77" t="s">
        <v>96</v>
      </c>
      <c r="B14" s="85" t="s">
        <v>71</v>
      </c>
      <c r="C14" s="54"/>
      <c r="D14" s="54"/>
      <c r="E14" s="86"/>
      <c r="F14" s="51"/>
      <c r="G14" s="56"/>
      <c r="H14" s="56"/>
      <c r="I14" s="87"/>
      <c r="J14" s="56"/>
      <c r="K14" s="56"/>
      <c r="L14" s="51">
        <v>2</v>
      </c>
      <c r="M14" s="56">
        <v>20</v>
      </c>
      <c r="N14" s="56" t="s">
        <v>72</v>
      </c>
      <c r="O14" s="51"/>
      <c r="P14" s="56"/>
      <c r="Q14" s="56"/>
      <c r="R14" s="57"/>
      <c r="S14" s="56"/>
      <c r="T14" s="56"/>
      <c r="U14" s="51"/>
      <c r="V14" s="56"/>
      <c r="W14" s="56"/>
      <c r="X14" s="51"/>
      <c r="Y14" s="56"/>
      <c r="Z14" s="56"/>
      <c r="AA14" s="58">
        <f t="shared" ref="AA14:AB14" si="1">L14</f>
        <v>2</v>
      </c>
      <c r="AB14" s="58">
        <f t="shared" si="1"/>
        <v>20</v>
      </c>
      <c r="AC14" s="396"/>
      <c r="AE14" s="5" t="s">
        <v>98</v>
      </c>
      <c r="AF14" s="88">
        <f>SUM(AF6:AF12)</f>
        <v>240</v>
      </c>
      <c r="AG14" s="7"/>
      <c r="AH14" s="69" t="s">
        <v>99</v>
      </c>
      <c r="AI14" s="89">
        <f>SUM(X8:X101)</f>
        <v>30</v>
      </c>
    </row>
    <row r="15" spans="1:37" ht="13.5" customHeight="1" x14ac:dyDescent="0.3">
      <c r="A15" s="40" t="s">
        <v>100</v>
      </c>
      <c r="B15" s="90"/>
      <c r="C15" s="45"/>
      <c r="D15" s="43"/>
      <c r="E15" s="91"/>
      <c r="F15" s="45"/>
      <c r="G15" s="43"/>
      <c r="H15" s="43"/>
      <c r="I15" s="92"/>
      <c r="J15" s="43"/>
      <c r="K15" s="43"/>
      <c r="L15" s="45"/>
      <c r="M15" s="43"/>
      <c r="N15" s="43"/>
      <c r="O15" s="45"/>
      <c r="P15" s="43"/>
      <c r="Q15" s="43"/>
      <c r="R15" s="47"/>
      <c r="S15" s="43"/>
      <c r="T15" s="43"/>
      <c r="U15" s="45"/>
      <c r="V15" s="43"/>
      <c r="W15" s="43"/>
      <c r="X15" s="45"/>
      <c r="Y15" s="43"/>
      <c r="Z15" s="43"/>
      <c r="AA15" s="48"/>
      <c r="AB15" s="48"/>
      <c r="AC15" s="396"/>
      <c r="AE15" s="93"/>
      <c r="AH15" s="94" t="s">
        <v>101</v>
      </c>
      <c r="AI15" s="5">
        <f>SUM(AI6:AI14)</f>
        <v>240</v>
      </c>
      <c r="AK15" s="95"/>
    </row>
    <row r="16" spans="1:37" ht="26.25" customHeight="1" x14ac:dyDescent="0.3">
      <c r="A16" s="49" t="s">
        <v>102</v>
      </c>
      <c r="B16" s="96" t="s">
        <v>71</v>
      </c>
      <c r="C16" s="60">
        <v>2</v>
      </c>
      <c r="D16" s="61">
        <v>20</v>
      </c>
      <c r="E16" s="61" t="s">
        <v>72</v>
      </c>
      <c r="F16" s="97"/>
      <c r="G16" s="53"/>
      <c r="H16" s="53"/>
      <c r="I16" s="51"/>
      <c r="J16" s="56"/>
      <c r="K16" s="56"/>
      <c r="L16" s="51"/>
      <c r="M16" s="56"/>
      <c r="N16" s="56"/>
      <c r="O16" s="51"/>
      <c r="P16" s="56"/>
      <c r="Q16" s="56"/>
      <c r="R16" s="57"/>
      <c r="S16" s="56"/>
      <c r="T16" s="56"/>
      <c r="U16" s="51"/>
      <c r="V16" s="56"/>
      <c r="W16" s="56"/>
      <c r="X16" s="51"/>
      <c r="Y16" s="56"/>
      <c r="Z16" s="56"/>
      <c r="AA16" s="81">
        <v>2</v>
      </c>
      <c r="AB16" s="81">
        <v>20</v>
      </c>
      <c r="AC16" s="396"/>
      <c r="AE16" s="98"/>
      <c r="AF16" s="95"/>
      <c r="AG16" s="95"/>
      <c r="AH16" s="95"/>
      <c r="AI16" s="95"/>
      <c r="AK16" s="95"/>
    </row>
    <row r="17" spans="1:37" ht="37.5" customHeight="1" x14ac:dyDescent="0.3">
      <c r="A17" s="49" t="s">
        <v>104</v>
      </c>
      <c r="B17" s="99" t="s">
        <v>71</v>
      </c>
      <c r="C17" s="63"/>
      <c r="D17" s="63"/>
      <c r="E17" s="63"/>
      <c r="F17" s="100">
        <v>3</v>
      </c>
      <c r="G17" s="56">
        <v>30</v>
      </c>
      <c r="H17" s="56" t="s">
        <v>73</v>
      </c>
      <c r="I17" s="51"/>
      <c r="J17" s="56"/>
      <c r="K17" s="56"/>
      <c r="L17" s="51"/>
      <c r="M17" s="56"/>
      <c r="N17" s="56"/>
      <c r="O17" s="51"/>
      <c r="P17" s="56"/>
      <c r="Q17" s="56"/>
      <c r="R17" s="57"/>
      <c r="S17" s="56"/>
      <c r="T17" s="56"/>
      <c r="U17" s="51"/>
      <c r="V17" s="56"/>
      <c r="W17" s="56"/>
      <c r="X17" s="51"/>
      <c r="Y17" s="56"/>
      <c r="Z17" s="56"/>
      <c r="AA17" s="81">
        <v>3</v>
      </c>
      <c r="AB17" s="81">
        <v>30</v>
      </c>
      <c r="AC17" s="396"/>
      <c r="AE17" s="98"/>
      <c r="AF17" s="95"/>
      <c r="AG17" s="95"/>
      <c r="AH17" s="95"/>
      <c r="AI17" s="95"/>
      <c r="AK17" s="95"/>
    </row>
    <row r="18" spans="1:37" ht="33" customHeight="1" x14ac:dyDescent="0.3">
      <c r="A18" s="49" t="s">
        <v>100</v>
      </c>
      <c r="B18" s="96" t="s">
        <v>71</v>
      </c>
      <c r="C18" s="97"/>
      <c r="D18" s="53"/>
      <c r="E18" s="53"/>
      <c r="F18" s="51"/>
      <c r="G18" s="56"/>
      <c r="H18" s="56"/>
      <c r="I18" s="51">
        <v>4</v>
      </c>
      <c r="J18" s="56">
        <v>40</v>
      </c>
      <c r="K18" s="56" t="s">
        <v>73</v>
      </c>
      <c r="L18" s="51"/>
      <c r="M18" s="56"/>
      <c r="N18" s="56"/>
      <c r="O18" s="51"/>
      <c r="P18" s="56"/>
      <c r="Q18" s="56"/>
      <c r="R18" s="57"/>
      <c r="S18" s="56"/>
      <c r="T18" s="56"/>
      <c r="U18" s="51"/>
      <c r="V18" s="56"/>
      <c r="W18" s="56"/>
      <c r="X18" s="51"/>
      <c r="Y18" s="56"/>
      <c r="Z18" s="56"/>
      <c r="AA18" s="81">
        <f t="shared" ref="AA18:AB18" si="2">I18</f>
        <v>4</v>
      </c>
      <c r="AB18" s="81">
        <f t="shared" si="2"/>
        <v>40</v>
      </c>
      <c r="AC18" s="396"/>
      <c r="AE18" s="101"/>
      <c r="AF18" s="95"/>
      <c r="AG18" s="95"/>
      <c r="AH18" s="95"/>
      <c r="AI18" s="95"/>
    </row>
    <row r="19" spans="1:37" ht="24.75" customHeight="1" x14ac:dyDescent="0.25">
      <c r="A19" s="59" t="s">
        <v>107</v>
      </c>
      <c r="B19" s="96" t="s">
        <v>71</v>
      </c>
      <c r="C19" s="51"/>
      <c r="D19" s="56"/>
      <c r="E19" s="102"/>
      <c r="F19" s="63"/>
      <c r="G19" s="63"/>
      <c r="H19" s="63"/>
      <c r="I19" s="63"/>
      <c r="J19" s="103"/>
      <c r="K19" s="63"/>
      <c r="L19" s="51">
        <v>3</v>
      </c>
      <c r="M19" s="56">
        <v>30</v>
      </c>
      <c r="N19" s="102" t="s">
        <v>72</v>
      </c>
      <c r="O19" s="51"/>
      <c r="P19" s="56"/>
      <c r="Q19" s="56"/>
      <c r="R19" s="57"/>
      <c r="S19" s="56"/>
      <c r="T19" s="56"/>
      <c r="U19" s="51"/>
      <c r="V19" s="56"/>
      <c r="W19" s="56"/>
      <c r="X19" s="51"/>
      <c r="Y19" s="56"/>
      <c r="Z19" s="56"/>
      <c r="AA19" s="81">
        <v>3</v>
      </c>
      <c r="AB19" s="81">
        <v>30</v>
      </c>
      <c r="AC19" s="398"/>
    </row>
    <row r="20" spans="1:37" ht="13.5" customHeight="1" x14ac:dyDescent="0.3"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 t="s">
        <v>101</v>
      </c>
      <c r="Z20" s="105"/>
      <c r="AA20" s="106">
        <f t="shared" ref="AA20:AB20" si="3">SUM(AA8:AA19)</f>
        <v>30</v>
      </c>
      <c r="AB20" s="106">
        <f t="shared" si="3"/>
        <v>365</v>
      </c>
    </row>
    <row r="21" spans="1:37" ht="13.5" customHeight="1" x14ac:dyDescent="0.25"/>
    <row r="22" spans="1:37" ht="13.5" customHeight="1" x14ac:dyDescent="0.25"/>
    <row r="23" spans="1:37" ht="13.5" customHeight="1" x14ac:dyDescent="0.3">
      <c r="A23" s="8" t="s">
        <v>109</v>
      </c>
      <c r="B23" s="9" t="s">
        <v>34</v>
      </c>
      <c r="C23" s="10" t="s">
        <v>35</v>
      </c>
      <c r="D23" s="10" t="s">
        <v>36</v>
      </c>
      <c r="E23" s="107" t="s">
        <v>37</v>
      </c>
      <c r="F23" s="108" t="s">
        <v>38</v>
      </c>
      <c r="G23" s="108" t="s">
        <v>39</v>
      </c>
      <c r="H23" s="109" t="s">
        <v>40</v>
      </c>
      <c r="I23" s="110" t="s">
        <v>41</v>
      </c>
      <c r="J23" s="110" t="s">
        <v>42</v>
      </c>
      <c r="K23" s="18" t="s">
        <v>43</v>
      </c>
      <c r="L23" s="19" t="s">
        <v>44</v>
      </c>
      <c r="M23" s="20" t="s">
        <v>45</v>
      </c>
      <c r="N23" s="21" t="s">
        <v>46</v>
      </c>
      <c r="O23" s="22" t="s">
        <v>47</v>
      </c>
      <c r="P23" s="22" t="s">
        <v>48</v>
      </c>
      <c r="Q23" s="24" t="s">
        <v>49</v>
      </c>
      <c r="R23" s="25" t="s">
        <v>50</v>
      </c>
      <c r="S23" s="111" t="s">
        <v>51</v>
      </c>
      <c r="T23" s="27" t="s">
        <v>52</v>
      </c>
      <c r="U23" s="28" t="s">
        <v>53</v>
      </c>
      <c r="V23" s="28" t="s">
        <v>54</v>
      </c>
      <c r="W23" s="30" t="s">
        <v>55</v>
      </c>
      <c r="X23" s="31" t="s">
        <v>56</v>
      </c>
      <c r="Y23" s="32" t="s">
        <v>57</v>
      </c>
      <c r="Z23" s="33" t="s">
        <v>58</v>
      </c>
      <c r="AA23" s="34" t="s">
        <v>59</v>
      </c>
      <c r="AB23" s="34" t="s">
        <v>60</v>
      </c>
      <c r="AC23" s="35" t="s">
        <v>474</v>
      </c>
    </row>
    <row r="24" spans="1:37" ht="47.4" customHeight="1" x14ac:dyDescent="0.3">
      <c r="A24" s="97" t="s">
        <v>110</v>
      </c>
      <c r="B24" s="113" t="s">
        <v>71</v>
      </c>
      <c r="C24" s="114">
        <v>6</v>
      </c>
      <c r="D24" s="115">
        <v>60</v>
      </c>
      <c r="E24" s="115" t="s">
        <v>73</v>
      </c>
      <c r="F24" s="116">
        <v>6</v>
      </c>
      <c r="G24" s="115">
        <v>60</v>
      </c>
      <c r="H24" s="115" t="s">
        <v>73</v>
      </c>
      <c r="I24" s="116"/>
      <c r="J24" s="115"/>
      <c r="K24" s="115"/>
      <c r="L24" s="116"/>
      <c r="M24" s="115"/>
      <c r="N24" s="115"/>
      <c r="O24" s="116"/>
      <c r="P24" s="115"/>
      <c r="Q24" s="115"/>
      <c r="R24" s="116"/>
      <c r="S24" s="115"/>
      <c r="T24" s="115"/>
      <c r="U24" s="116"/>
      <c r="V24" s="115"/>
      <c r="W24" s="115"/>
      <c r="X24" s="116"/>
      <c r="Y24" s="115"/>
      <c r="Z24" s="115"/>
      <c r="AA24" s="117">
        <f t="shared" ref="AA24:AB24" si="4">SUM(C24,F24,I24,L24,O24,R24,U24,X24)</f>
        <v>12</v>
      </c>
      <c r="AB24" s="117">
        <f t="shared" si="4"/>
        <v>120</v>
      </c>
      <c r="AC24" s="399" t="s">
        <v>85</v>
      </c>
    </row>
    <row r="25" spans="1:37" ht="24" customHeight="1" x14ac:dyDescent="0.3">
      <c r="A25" s="120" t="s">
        <v>112</v>
      </c>
      <c r="B25" s="113" t="s">
        <v>71</v>
      </c>
      <c r="C25" s="114"/>
      <c r="D25" s="115"/>
      <c r="E25" s="115"/>
      <c r="F25" s="116"/>
      <c r="G25" s="115"/>
      <c r="H25" s="115"/>
      <c r="I25" s="116"/>
      <c r="J25" s="115"/>
      <c r="K25" s="115"/>
      <c r="L25" s="116"/>
      <c r="M25" s="115"/>
      <c r="N25" s="115"/>
      <c r="O25" s="116">
        <v>3</v>
      </c>
      <c r="P25" s="115">
        <v>20</v>
      </c>
      <c r="Q25" s="115" t="s">
        <v>72</v>
      </c>
      <c r="R25" s="116"/>
      <c r="S25" s="115"/>
      <c r="T25" s="115"/>
      <c r="U25" s="116"/>
      <c r="V25" s="115"/>
      <c r="W25" s="115"/>
      <c r="X25" s="116"/>
      <c r="Y25" s="115"/>
      <c r="Z25" s="115"/>
      <c r="AA25" s="117">
        <f t="shared" ref="AA25:AB25" si="5">SUM(C25,F25,I25,L25,O25,R25,U25,X25)</f>
        <v>3</v>
      </c>
      <c r="AB25" s="117">
        <f t="shared" si="5"/>
        <v>20</v>
      </c>
      <c r="AC25" s="400"/>
    </row>
    <row r="26" spans="1:37" ht="93.75" customHeight="1" x14ac:dyDescent="0.3">
      <c r="A26" s="49" t="s">
        <v>114</v>
      </c>
      <c r="B26" s="122" t="s">
        <v>115</v>
      </c>
      <c r="C26" s="123"/>
      <c r="D26" s="124"/>
      <c r="E26" s="124"/>
      <c r="F26" s="123"/>
      <c r="G26" s="124"/>
      <c r="H26" s="115"/>
      <c r="I26" s="125">
        <v>3</v>
      </c>
      <c r="J26" s="126">
        <v>26</v>
      </c>
      <c r="K26" s="126" t="s">
        <v>73</v>
      </c>
      <c r="L26" s="125"/>
      <c r="M26" s="126"/>
      <c r="N26" s="126"/>
      <c r="O26" s="116"/>
      <c r="P26" s="115"/>
      <c r="Q26" s="115"/>
      <c r="R26" s="116"/>
      <c r="S26" s="115"/>
      <c r="T26" s="115"/>
      <c r="U26" s="116"/>
      <c r="V26" s="115"/>
      <c r="W26" s="115"/>
      <c r="X26" s="116"/>
      <c r="Y26" s="115"/>
      <c r="Z26" s="115"/>
      <c r="AA26" s="117">
        <f t="shared" ref="AA26:AB26" si="6">SUM(C26,F26,I26,L26,O26,R26,U26,X26)</f>
        <v>3</v>
      </c>
      <c r="AB26" s="117">
        <f t="shared" si="6"/>
        <v>26</v>
      </c>
      <c r="AC26" s="400"/>
    </row>
    <row r="27" spans="1:37" ht="13.5" customHeight="1" x14ac:dyDescent="0.3">
      <c r="A27" s="127" t="s">
        <v>117</v>
      </c>
      <c r="B27" s="122" t="s">
        <v>118</v>
      </c>
      <c r="C27" s="123"/>
      <c r="D27" s="124"/>
      <c r="E27" s="124"/>
      <c r="F27" s="123"/>
      <c r="G27" s="124"/>
      <c r="H27" s="115"/>
      <c r="I27" s="125"/>
      <c r="J27" s="126"/>
      <c r="K27" s="126"/>
      <c r="L27" s="125"/>
      <c r="M27" s="126"/>
      <c r="N27" s="126"/>
      <c r="O27" s="116"/>
      <c r="P27" s="115"/>
      <c r="Q27" s="115"/>
      <c r="R27" s="114">
        <v>3</v>
      </c>
      <c r="S27" s="115">
        <v>16</v>
      </c>
      <c r="T27" s="115" t="s">
        <v>73</v>
      </c>
      <c r="U27" s="116"/>
      <c r="V27" s="115"/>
      <c r="W27" s="115"/>
      <c r="X27" s="116"/>
      <c r="Y27" s="128"/>
      <c r="Z27" s="115"/>
      <c r="AA27" s="117">
        <f t="shared" ref="AA27:AB27" si="7">SUM(C27,F27,I27,L27,O27,R27,U27,X27)</f>
        <v>3</v>
      </c>
      <c r="AB27" s="117">
        <f t="shared" si="7"/>
        <v>16</v>
      </c>
      <c r="AC27" s="401"/>
    </row>
    <row r="28" spans="1:37" ht="13.5" customHeight="1" x14ac:dyDescent="0.3">
      <c r="M28" s="104"/>
      <c r="N28" s="104"/>
      <c r="O28" s="129"/>
      <c r="P28" s="104"/>
      <c r="Q28" s="104"/>
      <c r="R28" s="129"/>
      <c r="S28" s="104"/>
      <c r="T28" s="104"/>
      <c r="U28" s="129"/>
      <c r="V28" s="104"/>
      <c r="W28" s="104"/>
      <c r="X28" s="129"/>
      <c r="Y28" s="105" t="s">
        <v>101</v>
      </c>
      <c r="Z28" s="130"/>
      <c r="AA28" s="131">
        <f t="shared" ref="AA28:AB28" si="8">SUM(AA24:AA27)</f>
        <v>21</v>
      </c>
      <c r="AB28" s="131">
        <f t="shared" si="8"/>
        <v>182</v>
      </c>
      <c r="AC28" s="104"/>
    </row>
    <row r="29" spans="1:37" ht="13.5" customHeight="1" x14ac:dyDescent="0.25"/>
    <row r="30" spans="1:37" ht="13.5" customHeight="1" x14ac:dyDescent="0.25"/>
    <row r="31" spans="1:37" ht="13.5" customHeight="1" x14ac:dyDescent="0.3">
      <c r="A31" s="8" t="s">
        <v>120</v>
      </c>
      <c r="B31" s="133" t="s">
        <v>34</v>
      </c>
      <c r="C31" s="10" t="s">
        <v>35</v>
      </c>
      <c r="D31" s="134" t="s">
        <v>36</v>
      </c>
      <c r="E31" s="107" t="s">
        <v>37</v>
      </c>
      <c r="F31" s="108" t="s">
        <v>38</v>
      </c>
      <c r="G31" s="135" t="s">
        <v>39</v>
      </c>
      <c r="H31" s="109" t="s">
        <v>40</v>
      </c>
      <c r="I31" s="110" t="s">
        <v>41</v>
      </c>
      <c r="J31" s="17" t="s">
        <v>42</v>
      </c>
      <c r="K31" s="18" t="s">
        <v>43</v>
      </c>
      <c r="L31" s="19" t="s">
        <v>44</v>
      </c>
      <c r="M31" s="20" t="s">
        <v>45</v>
      </c>
      <c r="N31" s="21" t="s">
        <v>46</v>
      </c>
      <c r="O31" s="22" t="s">
        <v>47</v>
      </c>
      <c r="P31" s="23" t="s">
        <v>48</v>
      </c>
      <c r="Q31" s="24" t="s">
        <v>49</v>
      </c>
      <c r="R31" s="25" t="s">
        <v>50</v>
      </c>
      <c r="S31" s="26" t="s">
        <v>51</v>
      </c>
      <c r="T31" s="27" t="s">
        <v>52</v>
      </c>
      <c r="U31" s="28" t="s">
        <v>53</v>
      </c>
      <c r="V31" s="29" t="s">
        <v>54</v>
      </c>
      <c r="W31" s="30" t="s">
        <v>55</v>
      </c>
      <c r="X31" s="31" t="s">
        <v>56</v>
      </c>
      <c r="Y31" s="32" t="s">
        <v>57</v>
      </c>
      <c r="Z31" s="33" t="s">
        <v>58</v>
      </c>
      <c r="AA31" s="34" t="s">
        <v>59</v>
      </c>
      <c r="AB31" s="34" t="s">
        <v>60</v>
      </c>
      <c r="AC31" s="35" t="s">
        <v>474</v>
      </c>
    </row>
    <row r="32" spans="1:37" ht="13.5" customHeight="1" x14ac:dyDescent="0.3">
      <c r="A32" s="71" t="s">
        <v>121</v>
      </c>
      <c r="B32" s="136"/>
      <c r="C32" s="137"/>
      <c r="D32" s="138"/>
      <c r="E32" s="138"/>
      <c r="F32" s="137"/>
      <c r="G32" s="138"/>
      <c r="H32" s="138"/>
      <c r="I32" s="137"/>
      <c r="J32" s="138"/>
      <c r="K32" s="138"/>
      <c r="L32" s="137"/>
      <c r="M32" s="138"/>
      <c r="N32" s="138"/>
      <c r="O32" s="137"/>
      <c r="P32" s="138"/>
      <c r="Q32" s="138"/>
      <c r="R32" s="139"/>
      <c r="S32" s="138"/>
      <c r="T32" s="138"/>
      <c r="U32" s="137"/>
      <c r="V32" s="138"/>
      <c r="W32" s="138"/>
      <c r="X32" s="137"/>
      <c r="Y32" s="138"/>
      <c r="Z32" s="138"/>
      <c r="AA32" s="140"/>
      <c r="AB32" s="140"/>
      <c r="AC32" s="402" t="s">
        <v>85</v>
      </c>
    </row>
    <row r="33" spans="1:29" ht="13.5" customHeight="1" x14ac:dyDescent="0.3">
      <c r="A33" s="123" t="s">
        <v>122</v>
      </c>
      <c r="B33" s="141" t="s">
        <v>71</v>
      </c>
      <c r="C33" s="123"/>
      <c r="D33" s="124"/>
      <c r="E33" s="124"/>
      <c r="F33" s="123"/>
      <c r="G33" s="124"/>
      <c r="H33" s="124"/>
      <c r="I33" s="123"/>
      <c r="J33" s="124"/>
      <c r="K33" s="124"/>
      <c r="L33" s="123"/>
      <c r="M33" s="124"/>
      <c r="N33" s="124"/>
      <c r="O33" s="123">
        <v>2</v>
      </c>
      <c r="P33" s="124">
        <v>20</v>
      </c>
      <c r="Q33" s="124" t="s">
        <v>72</v>
      </c>
      <c r="R33" s="142"/>
      <c r="S33" s="124"/>
      <c r="T33" s="124"/>
      <c r="U33" s="123"/>
      <c r="V33" s="124"/>
      <c r="W33" s="124"/>
      <c r="X33" s="123"/>
      <c r="Y33" s="124"/>
      <c r="Z33" s="124"/>
      <c r="AA33" s="34">
        <f t="shared" ref="AA33:AB33" si="9">SUM(C33,F33,I33,L33,O33,R33,U33,X33)</f>
        <v>2</v>
      </c>
      <c r="AB33" s="34">
        <f t="shared" si="9"/>
        <v>20</v>
      </c>
      <c r="AC33" s="396"/>
    </row>
    <row r="34" spans="1:29" ht="13.5" customHeight="1" x14ac:dyDescent="0.3">
      <c r="A34" s="127" t="s">
        <v>123</v>
      </c>
      <c r="B34" s="141" t="s">
        <v>71</v>
      </c>
      <c r="C34" s="123"/>
      <c r="D34" s="124"/>
      <c r="E34" s="124"/>
      <c r="F34" s="123">
        <v>2</v>
      </c>
      <c r="G34" s="124">
        <v>20</v>
      </c>
      <c r="H34" s="124" t="s">
        <v>72</v>
      </c>
      <c r="I34" s="123"/>
      <c r="J34" s="124"/>
      <c r="K34" s="124"/>
      <c r="L34" s="123">
        <v>2</v>
      </c>
      <c r="M34" s="124">
        <v>20</v>
      </c>
      <c r="N34" s="124" t="s">
        <v>72</v>
      </c>
      <c r="O34" s="123">
        <v>2</v>
      </c>
      <c r="P34" s="124">
        <v>20</v>
      </c>
      <c r="Q34" s="124" t="s">
        <v>72</v>
      </c>
      <c r="R34" s="142">
        <v>2</v>
      </c>
      <c r="S34" s="124">
        <v>25</v>
      </c>
      <c r="T34" s="124" t="s">
        <v>73</v>
      </c>
      <c r="U34" s="123"/>
      <c r="V34" s="124"/>
      <c r="W34" s="124"/>
      <c r="X34" s="123"/>
      <c r="Y34" s="124"/>
      <c r="Z34" s="124"/>
      <c r="AA34" s="143">
        <f t="shared" ref="AA34:AB34" si="10">SUM(C34,F34,I34,L34,O34,R34,U34,X34)</f>
        <v>8</v>
      </c>
      <c r="AB34" s="143">
        <f t="shared" si="10"/>
        <v>85</v>
      </c>
      <c r="AC34" s="396"/>
    </row>
    <row r="35" spans="1:29" ht="13.5" customHeight="1" x14ac:dyDescent="0.3">
      <c r="A35" s="127" t="s">
        <v>124</v>
      </c>
      <c r="B35" s="141" t="s">
        <v>71</v>
      </c>
      <c r="C35" s="123"/>
      <c r="D35" s="124"/>
      <c r="E35" s="124"/>
      <c r="F35" s="123"/>
      <c r="G35" s="124"/>
      <c r="H35" s="124"/>
      <c r="I35" s="123">
        <v>2</v>
      </c>
      <c r="J35" s="124">
        <v>20</v>
      </c>
      <c r="K35" s="124" t="s">
        <v>72</v>
      </c>
      <c r="L35" s="123"/>
      <c r="M35" s="124"/>
      <c r="N35" s="124"/>
      <c r="O35" s="123"/>
      <c r="P35" s="124"/>
      <c r="Q35" s="124"/>
      <c r="R35" s="123"/>
      <c r="S35" s="124"/>
      <c r="T35" s="124"/>
      <c r="U35" s="123"/>
      <c r="V35" s="124"/>
      <c r="W35" s="124"/>
      <c r="X35" s="123"/>
      <c r="Y35" s="124"/>
      <c r="Z35" s="124"/>
      <c r="AA35" s="143">
        <f t="shared" ref="AA35:AB35" si="11">SUM(C35,F35,I35,L35,O35,R35,U35,X35)</f>
        <v>2</v>
      </c>
      <c r="AB35" s="143">
        <f t="shared" si="11"/>
        <v>20</v>
      </c>
      <c r="AC35" s="396"/>
    </row>
    <row r="36" spans="1:29" ht="13.5" customHeight="1" x14ac:dyDescent="0.3">
      <c r="A36" s="127" t="s">
        <v>125</v>
      </c>
      <c r="B36" s="141" t="s">
        <v>71</v>
      </c>
      <c r="C36" s="123"/>
      <c r="D36" s="124"/>
      <c r="E36" s="124"/>
      <c r="F36" s="123"/>
      <c r="G36" s="124"/>
      <c r="H36" s="124"/>
      <c r="I36" s="123">
        <v>1</v>
      </c>
      <c r="J36" s="124">
        <v>20</v>
      </c>
      <c r="K36" s="124" t="s">
        <v>72</v>
      </c>
      <c r="L36" s="123">
        <v>1</v>
      </c>
      <c r="M36" s="124">
        <v>20</v>
      </c>
      <c r="N36" s="124" t="s">
        <v>72</v>
      </c>
      <c r="O36" s="123"/>
      <c r="P36" s="124"/>
      <c r="Q36" s="124"/>
      <c r="R36" s="142"/>
      <c r="S36" s="124"/>
      <c r="T36" s="124"/>
      <c r="U36" s="123"/>
      <c r="V36" s="124"/>
      <c r="W36" s="124"/>
      <c r="X36" s="123"/>
      <c r="Y36" s="124"/>
      <c r="Z36" s="124"/>
      <c r="AA36" s="143">
        <f t="shared" ref="AA36:AB36" si="12">SUM(C36,F36,I36,L36,O36,R36,U36,X36)</f>
        <v>2</v>
      </c>
      <c r="AB36" s="143">
        <f t="shared" si="12"/>
        <v>40</v>
      </c>
      <c r="AC36" s="396"/>
    </row>
    <row r="37" spans="1:29" ht="13.5" customHeight="1" x14ac:dyDescent="0.3">
      <c r="A37" s="127" t="s">
        <v>126</v>
      </c>
      <c r="B37" s="141" t="s">
        <v>71</v>
      </c>
      <c r="C37" s="123"/>
      <c r="D37" s="124"/>
      <c r="E37" s="124"/>
      <c r="F37" s="123"/>
      <c r="G37" s="124"/>
      <c r="H37" s="124"/>
      <c r="I37" s="123"/>
      <c r="J37" s="124"/>
      <c r="K37" s="124"/>
      <c r="L37" s="123">
        <v>2</v>
      </c>
      <c r="M37" s="124">
        <v>20</v>
      </c>
      <c r="N37" s="124" t="s">
        <v>72</v>
      </c>
      <c r="O37" s="123"/>
      <c r="P37" s="124"/>
      <c r="Q37" s="124"/>
      <c r="R37" s="142"/>
      <c r="S37" s="124"/>
      <c r="T37" s="124"/>
      <c r="U37" s="123"/>
      <c r="V37" s="124"/>
      <c r="W37" s="124"/>
      <c r="X37" s="144"/>
      <c r="Y37" s="145"/>
      <c r="Z37" s="124"/>
      <c r="AA37" s="143">
        <f t="shared" ref="AA37:AB37" si="13">SUM(C37,F37,I37,L37,O37,R37,U37,X37)</f>
        <v>2</v>
      </c>
      <c r="AB37" s="143">
        <f t="shared" si="13"/>
        <v>20</v>
      </c>
      <c r="AC37" s="396"/>
    </row>
    <row r="38" spans="1:29" ht="13.5" customHeight="1" x14ac:dyDescent="0.3">
      <c r="A38" s="123" t="s">
        <v>127</v>
      </c>
      <c r="B38" s="122" t="s">
        <v>128</v>
      </c>
      <c r="C38" s="123"/>
      <c r="D38" s="124"/>
      <c r="E38" s="124"/>
      <c r="F38" s="123">
        <v>1</v>
      </c>
      <c r="G38" s="124">
        <v>15</v>
      </c>
      <c r="H38" s="124" t="s">
        <v>72</v>
      </c>
      <c r="I38" s="123"/>
      <c r="J38" s="124"/>
      <c r="K38" s="124"/>
      <c r="L38" s="123"/>
      <c r="M38" s="124"/>
      <c r="N38" s="124"/>
      <c r="O38" s="123"/>
      <c r="P38" s="124"/>
      <c r="Q38" s="124"/>
      <c r="R38" s="142"/>
      <c r="S38" s="124"/>
      <c r="T38" s="124"/>
      <c r="U38" s="123"/>
      <c r="V38" s="124"/>
      <c r="W38" s="146"/>
      <c r="X38" s="69"/>
      <c r="Y38" s="69"/>
      <c r="Z38" s="147"/>
      <c r="AA38" s="143">
        <v>1</v>
      </c>
      <c r="AB38" s="148">
        <f>G38</f>
        <v>15</v>
      </c>
      <c r="AC38" s="396"/>
    </row>
    <row r="39" spans="1:29" ht="13.5" customHeight="1" x14ac:dyDescent="0.3">
      <c r="A39" s="123" t="s">
        <v>129</v>
      </c>
      <c r="B39" s="122" t="s">
        <v>128</v>
      </c>
      <c r="C39" s="123"/>
      <c r="D39" s="124"/>
      <c r="E39" s="124"/>
      <c r="F39" s="123"/>
      <c r="G39" s="124"/>
      <c r="H39" s="124"/>
      <c r="I39" s="123"/>
      <c r="J39" s="124"/>
      <c r="K39" s="124"/>
      <c r="L39" s="123"/>
      <c r="M39" s="124"/>
      <c r="N39" s="124"/>
      <c r="O39" s="123"/>
      <c r="P39" s="124"/>
      <c r="Q39" s="124"/>
      <c r="R39" s="149"/>
      <c r="S39" s="145"/>
      <c r="T39" s="145"/>
      <c r="U39" s="144"/>
      <c r="V39" s="145"/>
      <c r="W39" s="145"/>
      <c r="X39" s="120">
        <v>1</v>
      </c>
      <c r="Y39" s="150">
        <v>15</v>
      </c>
      <c r="Z39" s="124" t="s">
        <v>72</v>
      </c>
      <c r="AA39" s="143">
        <v>1</v>
      </c>
      <c r="AB39" s="148">
        <f>Y39</f>
        <v>15</v>
      </c>
      <c r="AC39" s="396"/>
    </row>
    <row r="40" spans="1:29" ht="31.5" customHeight="1" x14ac:dyDescent="0.3">
      <c r="A40" s="49" t="s">
        <v>130</v>
      </c>
      <c r="B40" s="122" t="s">
        <v>71</v>
      </c>
      <c r="C40" s="123"/>
      <c r="D40" s="124"/>
      <c r="E40" s="124"/>
      <c r="F40" s="123"/>
      <c r="G40" s="124"/>
      <c r="H40" s="124"/>
      <c r="I40" s="123"/>
      <c r="J40" s="124"/>
      <c r="K40" s="124"/>
      <c r="L40" s="123"/>
      <c r="M40" s="124"/>
      <c r="N40" s="124"/>
      <c r="O40" s="123"/>
      <c r="P40" s="124"/>
      <c r="Q40" s="146"/>
      <c r="R40" s="123">
        <v>2</v>
      </c>
      <c r="S40" s="124">
        <v>20</v>
      </c>
      <c r="T40" s="124" t="s">
        <v>72</v>
      </c>
      <c r="U40" s="123">
        <v>1</v>
      </c>
      <c r="V40" s="124">
        <v>20</v>
      </c>
      <c r="W40" s="124" t="s">
        <v>72</v>
      </c>
      <c r="X40" s="116"/>
      <c r="Y40" s="151"/>
      <c r="Z40" s="145"/>
      <c r="AA40" s="152">
        <v>3</v>
      </c>
      <c r="AB40" s="152">
        <v>40</v>
      </c>
      <c r="AC40" s="398"/>
    </row>
    <row r="41" spans="1:29" ht="13.5" customHeight="1" x14ac:dyDescent="0.3">
      <c r="A41" s="84"/>
      <c r="B41" s="153"/>
      <c r="C41" s="154"/>
      <c r="D41" s="155"/>
      <c r="E41" s="155"/>
      <c r="F41" s="154"/>
      <c r="G41" s="155"/>
      <c r="H41" s="155"/>
      <c r="I41" s="154"/>
      <c r="J41" s="155"/>
      <c r="K41" s="155"/>
      <c r="L41" s="154"/>
      <c r="M41" s="155"/>
      <c r="N41" s="155"/>
      <c r="O41" s="154"/>
      <c r="P41" s="155"/>
      <c r="Q41" s="155"/>
      <c r="R41" s="95"/>
      <c r="S41" s="156"/>
      <c r="T41" s="156"/>
      <c r="U41" s="95"/>
      <c r="V41" s="156"/>
      <c r="W41" s="156"/>
      <c r="X41" s="154"/>
      <c r="Y41" s="105" t="s">
        <v>101</v>
      </c>
      <c r="Z41" s="124"/>
      <c r="AA41" s="157">
        <f t="shared" ref="AA41:AB41" si="14">SUM(AA33:AA40)</f>
        <v>21</v>
      </c>
      <c r="AB41" s="157">
        <f t="shared" si="14"/>
        <v>255</v>
      </c>
    </row>
    <row r="42" spans="1:29" ht="13.5" customHeight="1" x14ac:dyDescent="0.3">
      <c r="A42" s="158"/>
      <c r="B42" s="159"/>
      <c r="C42" s="95"/>
      <c r="D42" s="156"/>
      <c r="E42" s="156"/>
      <c r="F42" s="95"/>
      <c r="G42" s="156"/>
      <c r="H42" s="156"/>
      <c r="I42" s="95"/>
      <c r="J42" s="156"/>
      <c r="K42" s="156"/>
      <c r="L42" s="95"/>
      <c r="M42" s="156"/>
      <c r="N42" s="156"/>
      <c r="O42" s="95"/>
      <c r="P42" s="156"/>
      <c r="Q42" s="156"/>
      <c r="R42" s="95"/>
      <c r="S42" s="156"/>
      <c r="T42" s="156"/>
      <c r="U42" s="95"/>
      <c r="V42" s="156"/>
      <c r="W42" s="156"/>
      <c r="X42" s="95"/>
      <c r="Y42" s="160"/>
      <c r="Z42" s="156"/>
      <c r="AA42" s="161"/>
      <c r="AB42" s="161"/>
    </row>
    <row r="43" spans="1:29" ht="15" customHeight="1" x14ac:dyDescent="0.3">
      <c r="A43" s="162"/>
      <c r="B43" s="163"/>
      <c r="C43" s="164"/>
      <c r="D43" s="165"/>
      <c r="E43" s="165"/>
      <c r="F43" s="164"/>
      <c r="G43" s="165"/>
      <c r="H43" s="165"/>
      <c r="I43" s="164"/>
      <c r="J43" s="165"/>
      <c r="K43" s="165"/>
      <c r="L43" s="164"/>
      <c r="M43" s="165"/>
      <c r="N43" s="165"/>
      <c r="O43" s="164"/>
      <c r="P43" s="165"/>
      <c r="Q43" s="165"/>
      <c r="R43" s="164"/>
      <c r="S43" s="165"/>
      <c r="T43" s="165"/>
      <c r="U43" s="164"/>
      <c r="V43" s="165"/>
      <c r="W43" s="165"/>
      <c r="X43" s="164"/>
      <c r="Y43" s="166"/>
      <c r="Z43" s="156"/>
      <c r="AA43" s="161"/>
      <c r="AB43" s="161"/>
    </row>
    <row r="44" spans="1:29" ht="15" customHeight="1" x14ac:dyDescent="0.3">
      <c r="A44" s="390" t="s">
        <v>131</v>
      </c>
      <c r="B44" s="391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  <c r="X44" s="391"/>
      <c r="Y44" s="403"/>
      <c r="Z44" s="167"/>
      <c r="AA44" s="140"/>
      <c r="AB44" s="140"/>
      <c r="AC44" s="35" t="s">
        <v>474</v>
      </c>
    </row>
    <row r="45" spans="1:29" ht="13.5" customHeight="1" x14ac:dyDescent="0.3">
      <c r="A45" s="390" t="s">
        <v>132</v>
      </c>
      <c r="B45" s="391"/>
      <c r="C45" s="391"/>
      <c r="D45" s="391"/>
      <c r="E45" s="391"/>
      <c r="F45" s="391"/>
      <c r="G45" s="391"/>
      <c r="H45" s="391"/>
      <c r="I45" s="391"/>
      <c r="J45" s="391"/>
      <c r="K45" s="391"/>
      <c r="L45" s="391"/>
      <c r="M45" s="391"/>
      <c r="N45" s="391"/>
      <c r="O45" s="391"/>
      <c r="P45" s="391"/>
      <c r="Q45" s="391"/>
      <c r="R45" s="391"/>
      <c r="S45" s="391"/>
      <c r="T45" s="391"/>
      <c r="U45" s="391"/>
      <c r="V45" s="391"/>
      <c r="W45" s="391"/>
      <c r="X45" s="391"/>
      <c r="Y45" s="392"/>
      <c r="Z45" s="169"/>
      <c r="AA45" s="170"/>
      <c r="AB45" s="170"/>
      <c r="AC45" s="171"/>
    </row>
    <row r="46" spans="1:29" ht="57.75" customHeight="1" x14ac:dyDescent="0.3">
      <c r="A46" s="127" t="s">
        <v>133</v>
      </c>
      <c r="B46" s="141" t="s">
        <v>134</v>
      </c>
      <c r="C46" s="123"/>
      <c r="D46" s="124"/>
      <c r="E46" s="124"/>
      <c r="F46" s="123"/>
      <c r="G46" s="124"/>
      <c r="H46" s="124"/>
      <c r="I46" s="123"/>
      <c r="J46" s="124"/>
      <c r="K46" s="124"/>
      <c r="L46" s="123"/>
      <c r="M46" s="124"/>
      <c r="N46" s="124"/>
      <c r="O46" s="123"/>
      <c r="P46" s="124"/>
      <c r="Q46" s="124"/>
      <c r="R46" s="123">
        <v>2</v>
      </c>
      <c r="S46" s="124">
        <v>15</v>
      </c>
      <c r="T46" s="124" t="s">
        <v>72</v>
      </c>
      <c r="U46" s="123">
        <v>2</v>
      </c>
      <c r="V46" s="124">
        <v>15</v>
      </c>
      <c r="W46" s="124" t="s">
        <v>73</v>
      </c>
      <c r="X46" s="123"/>
      <c r="Y46" s="124"/>
      <c r="Z46" s="124"/>
      <c r="AA46" s="143">
        <f t="shared" ref="AA46:AB46" si="15">SUM(C46,F46,I46,L46,O46,R46,U46,X46)</f>
        <v>4</v>
      </c>
      <c r="AB46" s="143">
        <f t="shared" si="15"/>
        <v>30</v>
      </c>
      <c r="AC46" s="172" t="s">
        <v>135</v>
      </c>
    </row>
    <row r="47" spans="1:29" ht="13.5" customHeight="1" x14ac:dyDescent="0.3">
      <c r="A47" s="127" t="s">
        <v>136</v>
      </c>
      <c r="B47" s="141" t="s">
        <v>71</v>
      </c>
      <c r="C47" s="123"/>
      <c r="D47" s="124"/>
      <c r="E47" s="124"/>
      <c r="F47" s="123"/>
      <c r="G47" s="124"/>
      <c r="H47" s="124"/>
      <c r="I47" s="123"/>
      <c r="J47" s="124"/>
      <c r="K47" s="124"/>
      <c r="L47" s="123"/>
      <c r="M47" s="124"/>
      <c r="N47" s="124"/>
      <c r="O47" s="123">
        <v>1</v>
      </c>
      <c r="P47" s="124">
        <v>10</v>
      </c>
      <c r="Q47" s="124" t="s">
        <v>72</v>
      </c>
      <c r="R47" s="123"/>
      <c r="S47" s="124"/>
      <c r="T47" s="124"/>
      <c r="U47" s="123"/>
      <c r="V47" s="124"/>
      <c r="W47" s="124"/>
      <c r="X47" s="123"/>
      <c r="Y47" s="124"/>
      <c r="Z47" s="124"/>
      <c r="AA47" s="143">
        <f t="shared" ref="AA47:AB47" si="16">SUM(C47,F47,I47,L47,O47,R47,U47,X47)</f>
        <v>1</v>
      </c>
      <c r="AB47" s="143">
        <f t="shared" si="16"/>
        <v>10</v>
      </c>
      <c r="AC47" s="172" t="s">
        <v>85</v>
      </c>
    </row>
    <row r="48" spans="1:29" ht="13.5" customHeight="1" x14ac:dyDescent="0.3">
      <c r="A48" s="127" t="s">
        <v>137</v>
      </c>
      <c r="B48" s="141" t="s">
        <v>71</v>
      </c>
      <c r="C48" s="123"/>
      <c r="D48" s="124"/>
      <c r="E48" s="124"/>
      <c r="F48" s="123"/>
      <c r="G48" s="124"/>
      <c r="H48" s="124"/>
      <c r="I48" s="123"/>
      <c r="J48" s="124"/>
      <c r="K48" s="124"/>
      <c r="L48" s="123"/>
      <c r="M48" s="124"/>
      <c r="N48" s="124"/>
      <c r="O48" s="123"/>
      <c r="P48" s="124"/>
      <c r="Q48" s="124"/>
      <c r="R48" s="123">
        <v>3</v>
      </c>
      <c r="S48" s="124">
        <v>20</v>
      </c>
      <c r="T48" s="124" t="s">
        <v>138</v>
      </c>
      <c r="U48" s="123"/>
      <c r="V48" s="124"/>
      <c r="W48" s="124"/>
      <c r="X48" s="123"/>
      <c r="Y48" s="124"/>
      <c r="Z48" s="124"/>
      <c r="AA48" s="143">
        <f t="shared" ref="AA48:AB48" si="17">SUM(C48,F48,I48,L48,O48,R48,U48,X48)</f>
        <v>3</v>
      </c>
      <c r="AB48" s="143">
        <f t="shared" si="17"/>
        <v>20</v>
      </c>
      <c r="AC48" s="172" t="s">
        <v>139</v>
      </c>
    </row>
    <row r="49" spans="1:37" ht="13.5" customHeight="1" x14ac:dyDescent="0.3">
      <c r="A49" s="123" t="s">
        <v>140</v>
      </c>
      <c r="B49" s="323" t="s">
        <v>141</v>
      </c>
      <c r="C49" s="123"/>
      <c r="D49" s="124"/>
      <c r="E49" s="124"/>
      <c r="F49" s="123"/>
      <c r="G49" s="124"/>
      <c r="H49" s="124"/>
      <c r="I49" s="123"/>
      <c r="J49" s="124"/>
      <c r="K49" s="124"/>
      <c r="L49" s="123"/>
      <c r="M49" s="124"/>
      <c r="N49" s="124"/>
      <c r="O49" s="123"/>
      <c r="P49" s="124"/>
      <c r="Q49" s="124"/>
      <c r="R49" s="142"/>
      <c r="S49" s="124"/>
      <c r="T49" s="124"/>
      <c r="U49" s="123">
        <v>2</v>
      </c>
      <c r="V49" s="124">
        <v>15</v>
      </c>
      <c r="W49" s="124" t="s">
        <v>72</v>
      </c>
      <c r="X49" s="123">
        <v>2</v>
      </c>
      <c r="Y49" s="124">
        <v>10</v>
      </c>
      <c r="Z49" s="124" t="s">
        <v>138</v>
      </c>
      <c r="AA49" s="143">
        <f t="shared" ref="AA49:AB49" si="18">SUM(C49,F49,I49,L49,O49,R49,U49,X49)</f>
        <v>4</v>
      </c>
      <c r="AB49" s="143">
        <f t="shared" si="18"/>
        <v>25</v>
      </c>
      <c r="AC49" s="172" t="s">
        <v>139</v>
      </c>
    </row>
    <row r="50" spans="1:37" ht="13.5" customHeight="1" x14ac:dyDescent="0.3"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05" t="s">
        <v>101</v>
      </c>
      <c r="Z50" s="105"/>
      <c r="AA50" s="157">
        <f t="shared" ref="AA50:AB50" si="19">SUM(AA46:AA49)</f>
        <v>12</v>
      </c>
      <c r="AB50" s="157">
        <f t="shared" si="19"/>
        <v>85</v>
      </c>
    </row>
    <row r="51" spans="1:37" ht="13.5" customHeight="1" x14ac:dyDescent="0.25"/>
    <row r="52" spans="1:37" ht="13.5" customHeight="1" x14ac:dyDescent="0.3">
      <c r="M52" s="104"/>
      <c r="N52" s="104"/>
      <c r="O52" s="129"/>
      <c r="P52" s="104"/>
      <c r="Q52" s="104"/>
      <c r="R52" s="129"/>
      <c r="S52" s="104"/>
      <c r="T52" s="104"/>
      <c r="U52" s="129"/>
      <c r="V52" s="104"/>
      <c r="W52" s="104"/>
      <c r="X52" s="129"/>
      <c r="Y52" s="160"/>
      <c r="Z52" s="160"/>
      <c r="AA52" s="161"/>
      <c r="AB52" s="161"/>
    </row>
    <row r="53" spans="1:37" ht="13.5" customHeight="1" x14ac:dyDescent="0.3">
      <c r="M53" s="104"/>
      <c r="N53" s="104"/>
      <c r="O53" s="129"/>
      <c r="P53" s="104"/>
      <c r="Q53" s="104"/>
      <c r="R53" s="129"/>
      <c r="S53" s="104"/>
      <c r="T53" s="104"/>
      <c r="U53" s="129"/>
      <c r="V53" s="104"/>
      <c r="W53" s="104"/>
      <c r="X53" s="129"/>
      <c r="Y53" s="160"/>
      <c r="Z53" s="160"/>
      <c r="AA53" s="161"/>
      <c r="AB53" s="161"/>
    </row>
    <row r="54" spans="1:37" ht="75.75" customHeight="1" x14ac:dyDescent="0.3">
      <c r="A54" s="173" t="s">
        <v>142</v>
      </c>
      <c r="B54" s="9" t="s">
        <v>34</v>
      </c>
      <c r="C54" s="10" t="s">
        <v>35</v>
      </c>
      <c r="D54" s="134" t="s">
        <v>36</v>
      </c>
      <c r="E54" s="107" t="s">
        <v>37</v>
      </c>
      <c r="F54" s="108" t="s">
        <v>38</v>
      </c>
      <c r="G54" s="135" t="s">
        <v>39</v>
      </c>
      <c r="H54" s="109" t="s">
        <v>40</v>
      </c>
      <c r="I54" s="110" t="s">
        <v>41</v>
      </c>
      <c r="J54" s="17" t="s">
        <v>42</v>
      </c>
      <c r="K54" s="18" t="s">
        <v>43</v>
      </c>
      <c r="L54" s="19" t="s">
        <v>44</v>
      </c>
      <c r="M54" s="20" t="s">
        <v>45</v>
      </c>
      <c r="N54" s="21" t="s">
        <v>46</v>
      </c>
      <c r="O54" s="22" t="s">
        <v>47</v>
      </c>
      <c r="P54" s="23" t="s">
        <v>48</v>
      </c>
      <c r="Q54" s="24" t="s">
        <v>49</v>
      </c>
      <c r="R54" s="25" t="s">
        <v>50</v>
      </c>
      <c r="S54" s="26" t="s">
        <v>51</v>
      </c>
      <c r="T54" s="27" t="s">
        <v>52</v>
      </c>
      <c r="U54" s="28" t="s">
        <v>53</v>
      </c>
      <c r="V54" s="29" t="s">
        <v>54</v>
      </c>
      <c r="W54" s="30" t="s">
        <v>55</v>
      </c>
      <c r="X54" s="31" t="s">
        <v>56</v>
      </c>
      <c r="Y54" s="32" t="s">
        <v>57</v>
      </c>
      <c r="Z54" s="33" t="s">
        <v>58</v>
      </c>
      <c r="AA54" s="34" t="s">
        <v>59</v>
      </c>
      <c r="AB54" s="34" t="s">
        <v>60</v>
      </c>
      <c r="AC54" s="35" t="s">
        <v>474</v>
      </c>
    </row>
    <row r="55" spans="1:37" ht="13.5" customHeight="1" x14ac:dyDescent="0.3">
      <c r="A55" s="174" t="s">
        <v>143</v>
      </c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  <c r="AA55" s="175"/>
      <c r="AB55" s="175"/>
      <c r="AC55" s="404" t="s">
        <v>144</v>
      </c>
    </row>
    <row r="56" spans="1:37" ht="13.5" customHeight="1" x14ac:dyDescent="0.3">
      <c r="A56" s="123" t="s">
        <v>145</v>
      </c>
      <c r="B56" s="141" t="s">
        <v>71</v>
      </c>
      <c r="C56" s="123">
        <v>2</v>
      </c>
      <c r="D56" s="124">
        <v>20</v>
      </c>
      <c r="E56" s="124" t="s">
        <v>72</v>
      </c>
      <c r="F56" s="123">
        <v>2</v>
      </c>
      <c r="G56" s="124">
        <v>20</v>
      </c>
      <c r="H56" s="124" t="s">
        <v>72</v>
      </c>
      <c r="I56" s="123">
        <v>2</v>
      </c>
      <c r="J56" s="124">
        <v>20</v>
      </c>
      <c r="K56" s="124" t="s">
        <v>72</v>
      </c>
      <c r="L56" s="123">
        <v>2</v>
      </c>
      <c r="M56" s="124">
        <v>20</v>
      </c>
      <c r="N56" s="124" t="s">
        <v>73</v>
      </c>
      <c r="O56" s="123">
        <v>2</v>
      </c>
      <c r="P56" s="124">
        <v>20</v>
      </c>
      <c r="Q56" s="124" t="s">
        <v>73</v>
      </c>
      <c r="R56" s="142"/>
      <c r="S56" s="124"/>
      <c r="T56" s="124"/>
      <c r="U56" s="123"/>
      <c r="V56" s="124"/>
      <c r="W56" s="124"/>
      <c r="X56" s="123"/>
      <c r="Y56" s="124"/>
      <c r="Z56" s="124"/>
      <c r="AA56" s="34">
        <v>10</v>
      </c>
      <c r="AB56" s="34">
        <v>100</v>
      </c>
      <c r="AC56" s="396"/>
    </row>
    <row r="57" spans="1:37" ht="13.5" customHeight="1" x14ac:dyDescent="0.3">
      <c r="A57" s="127" t="s">
        <v>146</v>
      </c>
      <c r="B57" s="141" t="s">
        <v>71</v>
      </c>
      <c r="C57" s="123">
        <v>1</v>
      </c>
      <c r="D57" s="124">
        <v>10</v>
      </c>
      <c r="E57" s="428" t="s">
        <v>72</v>
      </c>
      <c r="F57" s="429">
        <v>1</v>
      </c>
      <c r="G57" s="428">
        <v>10</v>
      </c>
      <c r="H57" s="428" t="s">
        <v>72</v>
      </c>
      <c r="I57" s="429">
        <v>2</v>
      </c>
      <c r="J57" s="428">
        <v>20</v>
      </c>
      <c r="K57" s="428" t="s">
        <v>72</v>
      </c>
      <c r="L57" s="429">
        <v>2</v>
      </c>
      <c r="M57" s="428">
        <v>20</v>
      </c>
      <c r="N57" s="428" t="s">
        <v>72</v>
      </c>
      <c r="O57" s="429">
        <v>2</v>
      </c>
      <c r="P57" s="428">
        <v>20</v>
      </c>
      <c r="Q57" s="428" t="s">
        <v>72</v>
      </c>
      <c r="R57" s="142">
        <v>2</v>
      </c>
      <c r="S57" s="124">
        <v>20</v>
      </c>
      <c r="T57" s="124" t="s">
        <v>73</v>
      </c>
      <c r="U57" s="123"/>
      <c r="V57" s="124"/>
      <c r="W57" s="124"/>
      <c r="X57" s="123"/>
      <c r="Y57" s="124"/>
      <c r="Z57" s="124"/>
      <c r="AA57" s="34">
        <v>10</v>
      </c>
      <c r="AB57" s="34">
        <v>100</v>
      </c>
      <c r="AC57" s="396"/>
    </row>
    <row r="58" spans="1:37" ht="13.5" customHeight="1" x14ac:dyDescent="0.3">
      <c r="A58" s="127" t="s">
        <v>147</v>
      </c>
      <c r="B58" s="141" t="s">
        <v>71</v>
      </c>
      <c r="C58" s="123">
        <v>3</v>
      </c>
      <c r="D58" s="124">
        <v>30</v>
      </c>
      <c r="E58" s="428" t="s">
        <v>73</v>
      </c>
      <c r="F58" s="429"/>
      <c r="G58" s="428"/>
      <c r="H58" s="428"/>
      <c r="I58" s="429"/>
      <c r="J58" s="428"/>
      <c r="K58" s="428"/>
      <c r="L58" s="429"/>
      <c r="M58" s="428"/>
      <c r="N58" s="428"/>
      <c r="O58" s="429"/>
      <c r="P58" s="428"/>
      <c r="Q58" s="428"/>
      <c r="R58" s="123"/>
      <c r="S58" s="124"/>
      <c r="T58" s="124"/>
      <c r="U58" s="123"/>
      <c r="V58" s="124"/>
      <c r="W58" s="124"/>
      <c r="X58" s="123"/>
      <c r="Y58" s="124"/>
      <c r="Z58" s="124"/>
      <c r="AA58" s="34">
        <v>3</v>
      </c>
      <c r="AB58" s="34">
        <v>30</v>
      </c>
      <c r="AC58" s="396"/>
    </row>
    <row r="59" spans="1:37" ht="13.5" customHeight="1" x14ac:dyDescent="0.3">
      <c r="A59" s="127" t="s">
        <v>148</v>
      </c>
      <c r="B59" s="141" t="s">
        <v>71</v>
      </c>
      <c r="C59" s="123"/>
      <c r="D59" s="124"/>
      <c r="E59" s="124"/>
      <c r="F59" s="123">
        <v>3</v>
      </c>
      <c r="G59" s="124">
        <v>30</v>
      </c>
      <c r="H59" s="124" t="s">
        <v>73</v>
      </c>
      <c r="I59" s="123"/>
      <c r="J59" s="124"/>
      <c r="K59" s="124"/>
      <c r="L59" s="123"/>
      <c r="M59" s="124"/>
      <c r="N59" s="124"/>
      <c r="O59" s="123"/>
      <c r="P59" s="124"/>
      <c r="Q59" s="124"/>
      <c r="R59" s="142"/>
      <c r="S59" s="124"/>
      <c r="T59" s="124"/>
      <c r="U59" s="123"/>
      <c r="V59" s="124"/>
      <c r="W59" s="124"/>
      <c r="X59" s="123"/>
      <c r="Y59" s="124"/>
      <c r="Z59" s="124"/>
      <c r="AA59" s="34">
        <v>3</v>
      </c>
      <c r="AB59" s="34">
        <v>30</v>
      </c>
      <c r="AC59" s="396"/>
    </row>
    <row r="60" spans="1:37" ht="13.5" customHeight="1" x14ac:dyDescent="0.3">
      <c r="A60" s="127" t="s">
        <v>149</v>
      </c>
      <c r="B60" s="141" t="s">
        <v>71</v>
      </c>
      <c r="C60" s="123"/>
      <c r="D60" s="124"/>
      <c r="E60" s="124"/>
      <c r="F60" s="123"/>
      <c r="G60" s="124"/>
      <c r="H60" s="124"/>
      <c r="I60" s="144">
        <v>3</v>
      </c>
      <c r="J60" s="145">
        <v>30</v>
      </c>
      <c r="K60" s="145" t="s">
        <v>73</v>
      </c>
      <c r="L60" s="123">
        <v>3</v>
      </c>
      <c r="M60" s="124">
        <v>30</v>
      </c>
      <c r="N60" s="124" t="s">
        <v>73</v>
      </c>
      <c r="O60" s="123"/>
      <c r="P60" s="124"/>
      <c r="Q60" s="124"/>
      <c r="R60" s="142"/>
      <c r="S60" s="124"/>
      <c r="T60" s="124"/>
      <c r="U60" s="123"/>
      <c r="V60" s="124"/>
      <c r="W60" s="124"/>
      <c r="X60" s="123"/>
      <c r="Y60" s="124"/>
      <c r="Z60" s="124"/>
      <c r="AA60" s="34">
        <v>6</v>
      </c>
      <c r="AB60" s="34">
        <v>60</v>
      </c>
      <c r="AC60" s="396"/>
    </row>
    <row r="61" spans="1:37" ht="13.5" customHeight="1" x14ac:dyDescent="0.3">
      <c r="A61" s="49" t="s">
        <v>150</v>
      </c>
      <c r="B61" s="141" t="s">
        <v>71</v>
      </c>
      <c r="C61" s="123"/>
      <c r="D61" s="124"/>
      <c r="E61" s="124"/>
      <c r="F61" s="123"/>
      <c r="G61" s="124"/>
      <c r="H61" s="146"/>
      <c r="I61" s="69"/>
      <c r="J61" s="69"/>
      <c r="K61" s="69"/>
      <c r="L61" s="176"/>
      <c r="M61" s="124"/>
      <c r="N61" s="124"/>
      <c r="O61" s="123">
        <v>2</v>
      </c>
      <c r="P61" s="124">
        <v>20</v>
      </c>
      <c r="Q61" s="124" t="s">
        <v>72</v>
      </c>
      <c r="R61" s="123"/>
      <c r="S61" s="124"/>
      <c r="T61" s="124"/>
      <c r="U61" s="123"/>
      <c r="V61" s="124"/>
      <c r="W61" s="124"/>
      <c r="X61" s="123"/>
      <c r="Y61" s="124"/>
      <c r="Z61" s="145"/>
      <c r="AA61" s="177">
        <v>2</v>
      </c>
      <c r="AB61" s="177">
        <v>20</v>
      </c>
      <c r="AC61" s="398"/>
    </row>
    <row r="62" spans="1:37" ht="13.5" customHeight="1" x14ac:dyDescent="0.3">
      <c r="A62" s="158"/>
      <c r="B62" s="159"/>
      <c r="C62" s="95"/>
      <c r="D62" s="156"/>
      <c r="E62" s="156"/>
      <c r="F62" s="95"/>
      <c r="G62" s="156"/>
      <c r="H62" s="156"/>
      <c r="I62" s="95"/>
      <c r="J62" s="156"/>
      <c r="K62" s="156"/>
      <c r="L62" s="95"/>
      <c r="M62" s="156"/>
      <c r="N62" s="156"/>
      <c r="O62" s="95"/>
      <c r="P62" s="156"/>
      <c r="Q62" s="156"/>
      <c r="R62" s="95"/>
      <c r="S62" s="156"/>
      <c r="T62" s="156"/>
      <c r="U62" s="95"/>
      <c r="V62" s="156"/>
      <c r="W62" s="156"/>
      <c r="X62" s="95"/>
      <c r="Y62" s="130" t="s">
        <v>101</v>
      </c>
      <c r="Z62" s="124"/>
      <c r="AA62" s="157">
        <f>SUM(AA56:AA61)</f>
        <v>34</v>
      </c>
      <c r="AB62" s="157">
        <v>340</v>
      </c>
    </row>
    <row r="63" spans="1:37" ht="13.5" customHeight="1" x14ac:dyDescent="0.3">
      <c r="A63" s="158"/>
      <c r="B63" s="159"/>
      <c r="C63" s="95"/>
      <c r="D63" s="156"/>
      <c r="E63" s="156"/>
      <c r="F63" s="95"/>
      <c r="G63" s="156"/>
      <c r="H63" s="156"/>
      <c r="I63" s="95"/>
      <c r="J63" s="156"/>
      <c r="K63" s="156"/>
      <c r="L63" s="95"/>
      <c r="M63" s="156"/>
      <c r="N63" s="156"/>
      <c r="O63" s="95"/>
      <c r="P63" s="156"/>
      <c r="Q63" s="156"/>
      <c r="R63" s="95"/>
      <c r="S63" s="156"/>
      <c r="T63" s="156"/>
      <c r="U63" s="95"/>
      <c r="V63" s="156"/>
      <c r="W63" s="156"/>
      <c r="X63" s="95"/>
      <c r="Y63" s="160"/>
      <c r="Z63" s="156"/>
      <c r="AA63" s="161"/>
      <c r="AB63" s="161"/>
      <c r="AJ63" s="178"/>
      <c r="AK63" s="178"/>
    </row>
    <row r="64" spans="1:37" ht="13.5" customHeight="1" x14ac:dyDescent="0.3">
      <c r="A64" s="158"/>
      <c r="B64" s="159"/>
      <c r="C64" s="95"/>
      <c r="D64" s="156"/>
      <c r="E64" s="156"/>
      <c r="F64" s="95"/>
      <c r="G64" s="156"/>
      <c r="H64" s="156"/>
      <c r="I64" s="95"/>
      <c r="J64" s="156"/>
      <c r="K64" s="156"/>
      <c r="L64" s="95"/>
      <c r="M64" s="156"/>
      <c r="N64" s="156"/>
      <c r="O64" s="95"/>
      <c r="P64" s="156"/>
      <c r="Q64" s="156"/>
      <c r="R64" s="95"/>
      <c r="S64" s="156"/>
      <c r="T64" s="156"/>
      <c r="U64" s="95"/>
      <c r="V64" s="156"/>
      <c r="W64" s="156"/>
      <c r="X64" s="95"/>
      <c r="Y64" s="160"/>
      <c r="Z64" s="156"/>
      <c r="AA64" s="161"/>
      <c r="AB64" s="104"/>
    </row>
    <row r="65" spans="1:30" ht="13.5" customHeight="1" x14ac:dyDescent="0.3">
      <c r="A65" s="158"/>
      <c r="B65" s="159"/>
      <c r="C65" s="95"/>
      <c r="D65" s="156"/>
      <c r="E65" s="156"/>
      <c r="F65" s="95"/>
      <c r="G65" s="156"/>
      <c r="H65" s="156"/>
      <c r="I65" s="95"/>
      <c r="J65" s="156"/>
      <c r="K65" s="156"/>
      <c r="L65" s="95"/>
      <c r="M65" s="156"/>
      <c r="N65" s="156"/>
      <c r="O65" s="95"/>
      <c r="P65" s="156"/>
      <c r="Q65" s="156"/>
      <c r="R65" s="95"/>
      <c r="S65" s="156"/>
      <c r="T65" s="156"/>
      <c r="U65" s="95"/>
      <c r="V65" s="156"/>
      <c r="W65" s="156"/>
      <c r="X65" s="95"/>
      <c r="Y65" s="160"/>
      <c r="Z65" s="156"/>
      <c r="AA65" s="161"/>
      <c r="AB65" s="104"/>
    </row>
    <row r="66" spans="1:30" ht="13.5" customHeight="1" x14ac:dyDescent="0.3">
      <c r="A66" s="40" t="s">
        <v>151</v>
      </c>
      <c r="B66" s="9" t="s">
        <v>34</v>
      </c>
      <c r="C66" s="10" t="s">
        <v>35</v>
      </c>
      <c r="D66" s="134" t="s">
        <v>36</v>
      </c>
      <c r="E66" s="107" t="s">
        <v>37</v>
      </c>
      <c r="F66" s="108" t="s">
        <v>38</v>
      </c>
      <c r="G66" s="135" t="s">
        <v>39</v>
      </c>
      <c r="H66" s="109" t="s">
        <v>40</v>
      </c>
      <c r="I66" s="110" t="s">
        <v>41</v>
      </c>
      <c r="J66" s="17" t="s">
        <v>42</v>
      </c>
      <c r="K66" s="18" t="s">
        <v>43</v>
      </c>
      <c r="L66" s="19" t="s">
        <v>44</v>
      </c>
      <c r="M66" s="20" t="s">
        <v>45</v>
      </c>
      <c r="N66" s="21" t="s">
        <v>46</v>
      </c>
      <c r="O66" s="22" t="s">
        <v>47</v>
      </c>
      <c r="P66" s="23" t="s">
        <v>48</v>
      </c>
      <c r="Q66" s="24" t="s">
        <v>49</v>
      </c>
      <c r="R66" s="25" t="s">
        <v>50</v>
      </c>
      <c r="S66" s="26" t="s">
        <v>51</v>
      </c>
      <c r="T66" s="27" t="s">
        <v>52</v>
      </c>
      <c r="U66" s="28" t="s">
        <v>53</v>
      </c>
      <c r="V66" s="29" t="s">
        <v>54</v>
      </c>
      <c r="W66" s="30" t="s">
        <v>55</v>
      </c>
      <c r="X66" s="31" t="s">
        <v>56</v>
      </c>
      <c r="Y66" s="32" t="s">
        <v>57</v>
      </c>
      <c r="Z66" s="33" t="s">
        <v>58</v>
      </c>
      <c r="AA66" s="34" t="s">
        <v>59</v>
      </c>
      <c r="AB66" s="34" t="s">
        <v>60</v>
      </c>
      <c r="AC66" s="35" t="s">
        <v>474</v>
      </c>
    </row>
    <row r="67" spans="1:30" ht="13.5" customHeight="1" x14ac:dyDescent="0.3">
      <c r="A67" s="127" t="s">
        <v>152</v>
      </c>
      <c r="B67" s="141" t="s">
        <v>134</v>
      </c>
      <c r="C67" s="123">
        <v>5</v>
      </c>
      <c r="D67" s="124">
        <v>20</v>
      </c>
      <c r="E67" s="124" t="s">
        <v>73</v>
      </c>
      <c r="F67" s="123">
        <v>2</v>
      </c>
      <c r="G67" s="124">
        <v>20</v>
      </c>
      <c r="H67" s="124" t="s">
        <v>73</v>
      </c>
      <c r="I67" s="123">
        <v>3</v>
      </c>
      <c r="J67" s="124">
        <v>20</v>
      </c>
      <c r="K67" s="124" t="s">
        <v>73</v>
      </c>
      <c r="L67" s="123">
        <v>3</v>
      </c>
      <c r="M67" s="124">
        <v>20</v>
      </c>
      <c r="N67" s="124" t="s">
        <v>73</v>
      </c>
      <c r="O67" s="123">
        <v>3</v>
      </c>
      <c r="P67" s="124">
        <v>20</v>
      </c>
      <c r="Q67" s="124" t="s">
        <v>73</v>
      </c>
      <c r="R67" s="123">
        <v>4</v>
      </c>
      <c r="S67" s="124">
        <v>20</v>
      </c>
      <c r="T67" s="124" t="s">
        <v>73</v>
      </c>
      <c r="U67" s="123">
        <v>6</v>
      </c>
      <c r="V67" s="124">
        <v>20</v>
      </c>
      <c r="W67" s="124" t="s">
        <v>73</v>
      </c>
      <c r="X67" s="123">
        <v>7</v>
      </c>
      <c r="Y67" s="124">
        <v>10</v>
      </c>
      <c r="Z67" s="124" t="s">
        <v>73</v>
      </c>
      <c r="AA67" s="143">
        <f t="shared" ref="AA67:AB67" si="20">SUM(C67,F67,I67,L67,O67,R67,U67,X67)</f>
        <v>33</v>
      </c>
      <c r="AB67" s="143">
        <f t="shared" si="20"/>
        <v>150</v>
      </c>
      <c r="AC67" s="172" t="s">
        <v>153</v>
      </c>
      <c r="AD67" s="179"/>
    </row>
    <row r="68" spans="1:30" ht="13.5" customHeight="1" x14ac:dyDescent="0.3">
      <c r="A68" s="127" t="s">
        <v>154</v>
      </c>
      <c r="B68" s="141" t="s">
        <v>134</v>
      </c>
      <c r="C68" s="123">
        <v>1</v>
      </c>
      <c r="D68" s="124">
        <v>10</v>
      </c>
      <c r="E68" s="124" t="s">
        <v>72</v>
      </c>
      <c r="F68" s="123">
        <v>1</v>
      </c>
      <c r="G68" s="124">
        <v>10</v>
      </c>
      <c r="H68" s="124" t="s">
        <v>72</v>
      </c>
      <c r="I68" s="123">
        <v>1</v>
      </c>
      <c r="J68" s="124">
        <v>10</v>
      </c>
      <c r="K68" s="124" t="s">
        <v>72</v>
      </c>
      <c r="L68" s="123">
        <v>1</v>
      </c>
      <c r="M68" s="124">
        <v>10</v>
      </c>
      <c r="N68" s="124" t="s">
        <v>72</v>
      </c>
      <c r="O68" s="123">
        <v>1</v>
      </c>
      <c r="P68" s="124">
        <v>10</v>
      </c>
      <c r="Q68" s="124" t="s">
        <v>72</v>
      </c>
      <c r="R68" s="123">
        <v>2</v>
      </c>
      <c r="S68" s="124">
        <v>15</v>
      </c>
      <c r="T68" s="124" t="s">
        <v>73</v>
      </c>
      <c r="U68" s="123"/>
      <c r="V68" s="124"/>
      <c r="W68" s="124"/>
      <c r="X68" s="123"/>
      <c r="Y68" s="124"/>
      <c r="Z68" s="124"/>
      <c r="AA68" s="143">
        <f t="shared" ref="AA68:AB68" si="21">SUM(C68,F68,I68,L68,O68,R68,U68,X68)</f>
        <v>7</v>
      </c>
      <c r="AB68" s="143">
        <f t="shared" si="21"/>
        <v>65</v>
      </c>
      <c r="AC68" s="172" t="s">
        <v>135</v>
      </c>
    </row>
    <row r="69" spans="1:30" ht="13.5" customHeight="1" x14ac:dyDescent="0.3">
      <c r="A69" s="127" t="s">
        <v>155</v>
      </c>
      <c r="B69" s="141" t="s">
        <v>134</v>
      </c>
      <c r="C69" s="123">
        <v>1</v>
      </c>
      <c r="D69" s="124">
        <v>10</v>
      </c>
      <c r="E69" s="124" t="s">
        <v>72</v>
      </c>
      <c r="F69" s="123">
        <v>1</v>
      </c>
      <c r="G69" s="124">
        <v>10</v>
      </c>
      <c r="H69" s="124" t="s">
        <v>72</v>
      </c>
      <c r="I69" s="123">
        <v>1</v>
      </c>
      <c r="J69" s="124">
        <v>15</v>
      </c>
      <c r="K69" s="124" t="s">
        <v>72</v>
      </c>
      <c r="L69" s="123">
        <v>2</v>
      </c>
      <c r="M69" s="124">
        <v>15</v>
      </c>
      <c r="N69" s="124" t="s">
        <v>73</v>
      </c>
      <c r="O69" s="123">
        <v>2</v>
      </c>
      <c r="P69" s="124">
        <v>15</v>
      </c>
      <c r="Q69" s="124" t="s">
        <v>73</v>
      </c>
      <c r="R69" s="123"/>
      <c r="S69" s="124"/>
      <c r="T69" s="124"/>
      <c r="U69" s="123"/>
      <c r="V69" s="124"/>
      <c r="W69" s="124"/>
      <c r="X69" s="123"/>
      <c r="Y69" s="124"/>
      <c r="Z69" s="124"/>
      <c r="AA69" s="143">
        <f t="shared" ref="AA69:AB69" si="22">SUM(C69,F69,I69,L69,O69,R69,U69,X69)</f>
        <v>7</v>
      </c>
      <c r="AB69" s="143">
        <f t="shared" si="22"/>
        <v>65</v>
      </c>
      <c r="AC69" s="172" t="s">
        <v>156</v>
      </c>
    </row>
    <row r="70" spans="1:30" ht="13.2" customHeight="1" x14ac:dyDescent="0.3">
      <c r="A70" s="127" t="s">
        <v>157</v>
      </c>
      <c r="B70" s="141" t="s">
        <v>158</v>
      </c>
      <c r="C70" s="123"/>
      <c r="D70" s="124"/>
      <c r="E70" s="124"/>
      <c r="F70" s="123"/>
      <c r="G70" s="124"/>
      <c r="H70" s="124"/>
      <c r="I70" s="123"/>
      <c r="J70" s="180"/>
      <c r="K70" s="124"/>
      <c r="L70" s="123"/>
      <c r="M70" s="124"/>
      <c r="N70" s="124"/>
      <c r="O70" s="123">
        <v>1</v>
      </c>
      <c r="P70" s="124">
        <v>15</v>
      </c>
      <c r="Q70" s="124" t="s">
        <v>72</v>
      </c>
      <c r="R70" s="123"/>
      <c r="S70" s="124"/>
      <c r="T70" s="124"/>
      <c r="U70" s="123"/>
      <c r="V70" s="124"/>
      <c r="W70" s="124"/>
      <c r="X70" s="123"/>
      <c r="Y70" s="124"/>
      <c r="Z70" s="124"/>
      <c r="AA70" s="143">
        <v>1</v>
      </c>
      <c r="AB70" s="143">
        <v>15</v>
      </c>
      <c r="AC70" s="172" t="s">
        <v>85</v>
      </c>
    </row>
    <row r="71" spans="1:30" ht="13.5" customHeight="1" x14ac:dyDescent="0.3">
      <c r="A71" s="127" t="s">
        <v>159</v>
      </c>
      <c r="B71" s="141" t="s">
        <v>158</v>
      </c>
      <c r="C71" s="123"/>
      <c r="D71" s="124"/>
      <c r="E71" s="124"/>
      <c r="F71" s="144"/>
      <c r="G71" s="145"/>
      <c r="H71" s="145"/>
      <c r="I71" s="123"/>
      <c r="J71" s="180"/>
      <c r="K71" s="124"/>
      <c r="L71" s="123"/>
      <c r="M71" s="124"/>
      <c r="N71" s="124"/>
      <c r="O71" s="144"/>
      <c r="P71" s="145"/>
      <c r="Q71" s="145"/>
      <c r="R71" s="144">
        <v>2</v>
      </c>
      <c r="S71" s="145">
        <v>15</v>
      </c>
      <c r="T71" s="145" t="s">
        <v>72</v>
      </c>
      <c r="U71" s="123"/>
      <c r="V71" s="124"/>
      <c r="W71" s="124"/>
      <c r="X71" s="123"/>
      <c r="Y71" s="124"/>
      <c r="Z71" s="124"/>
      <c r="AA71" s="143">
        <v>2</v>
      </c>
      <c r="AB71" s="143">
        <v>15</v>
      </c>
      <c r="AC71" s="172" t="s">
        <v>85</v>
      </c>
    </row>
    <row r="72" spans="1:30" ht="13.5" customHeight="1" x14ac:dyDescent="0.3">
      <c r="A72" s="127" t="s">
        <v>160</v>
      </c>
      <c r="B72" s="122" t="s">
        <v>161</v>
      </c>
      <c r="C72" s="123"/>
      <c r="D72" s="124"/>
      <c r="E72" s="146"/>
      <c r="F72" s="123"/>
      <c r="G72" s="124"/>
      <c r="H72" s="124"/>
      <c r="I72" s="176"/>
      <c r="J72" s="124"/>
      <c r="K72" s="124"/>
      <c r="L72" s="123"/>
      <c r="M72" s="124"/>
      <c r="N72" s="146"/>
      <c r="O72" s="69"/>
      <c r="P72" s="69"/>
      <c r="Q72" s="69"/>
      <c r="R72" s="69"/>
      <c r="S72" s="69"/>
      <c r="T72" s="69"/>
      <c r="U72" s="176">
        <v>4</v>
      </c>
      <c r="V72" s="124">
        <v>20</v>
      </c>
      <c r="W72" s="124" t="s">
        <v>73</v>
      </c>
      <c r="X72" s="123"/>
      <c r="Y72" s="124"/>
      <c r="Z72" s="124"/>
      <c r="AA72" s="143">
        <v>4</v>
      </c>
      <c r="AB72" s="143">
        <v>20</v>
      </c>
      <c r="AC72" s="172" t="s">
        <v>85</v>
      </c>
    </row>
    <row r="73" spans="1:30" ht="13.5" customHeight="1" x14ac:dyDescent="0.3">
      <c r="A73" s="127" t="s">
        <v>162</v>
      </c>
      <c r="B73" s="141" t="s">
        <v>71</v>
      </c>
      <c r="C73" s="123">
        <v>2</v>
      </c>
      <c r="D73" s="124">
        <v>20</v>
      </c>
      <c r="E73" s="146" t="s">
        <v>72</v>
      </c>
      <c r="F73" s="69"/>
      <c r="G73" s="69"/>
      <c r="H73" s="69"/>
      <c r="I73" s="176"/>
      <c r="J73" s="124"/>
      <c r="K73" s="124"/>
      <c r="L73" s="123"/>
      <c r="M73" s="124"/>
      <c r="N73" s="124"/>
      <c r="O73" s="120"/>
      <c r="P73" s="150"/>
      <c r="Q73" s="150"/>
      <c r="R73" s="120"/>
      <c r="S73" s="150"/>
      <c r="T73" s="150"/>
      <c r="U73" s="123"/>
      <c r="V73" s="124"/>
      <c r="W73" s="124"/>
      <c r="X73" s="123"/>
      <c r="Y73" s="124"/>
      <c r="Z73" s="124"/>
      <c r="AA73" s="143">
        <f t="shared" ref="AA73:AB73" si="23">SUM(C73,I73,L73,O73,R73,U73,X73)</f>
        <v>2</v>
      </c>
      <c r="AB73" s="143">
        <f t="shared" si="23"/>
        <v>20</v>
      </c>
      <c r="AC73" s="172" t="s">
        <v>153</v>
      </c>
    </row>
    <row r="74" spans="1:30" ht="13.5" customHeight="1" x14ac:dyDescent="0.3"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5" t="s">
        <v>101</v>
      </c>
      <c r="Z74" s="105"/>
      <c r="AA74" s="157">
        <f t="shared" ref="AA74:AB74" si="24">SUM(AA67:AA73)</f>
        <v>56</v>
      </c>
      <c r="AB74" s="157">
        <f t="shared" si="24"/>
        <v>350</v>
      </c>
    </row>
    <row r="75" spans="1:30" ht="13.5" customHeight="1" x14ac:dyDescent="0.3"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60"/>
      <c r="Z75" s="160"/>
      <c r="AA75" s="161"/>
      <c r="AB75" s="161"/>
    </row>
    <row r="76" spans="1:30" ht="13.5" customHeight="1" x14ac:dyDescent="0.3"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60"/>
      <c r="Z76" s="160"/>
      <c r="AA76" s="161"/>
      <c r="AB76" s="161"/>
    </row>
    <row r="77" spans="1:30" ht="13.5" customHeight="1" x14ac:dyDescent="0.3"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60"/>
      <c r="Z77" s="160"/>
      <c r="AA77" s="161"/>
      <c r="AB77" s="161"/>
    </row>
    <row r="78" spans="1:30" ht="13.5" customHeight="1" x14ac:dyDescent="0.3">
      <c r="A78" s="181" t="s">
        <v>163</v>
      </c>
      <c r="B78" s="133" t="s">
        <v>34</v>
      </c>
      <c r="C78" s="10" t="s">
        <v>35</v>
      </c>
      <c r="D78" s="134" t="s">
        <v>36</v>
      </c>
      <c r="E78" s="107" t="s">
        <v>37</v>
      </c>
      <c r="F78" s="108" t="s">
        <v>38</v>
      </c>
      <c r="G78" s="135" t="s">
        <v>39</v>
      </c>
      <c r="H78" s="109" t="s">
        <v>40</v>
      </c>
      <c r="I78" s="110" t="s">
        <v>41</v>
      </c>
      <c r="J78" s="17" t="s">
        <v>42</v>
      </c>
      <c r="K78" s="18" t="s">
        <v>43</v>
      </c>
      <c r="L78" s="19" t="s">
        <v>44</v>
      </c>
      <c r="M78" s="20" t="s">
        <v>45</v>
      </c>
      <c r="N78" s="21" t="s">
        <v>46</v>
      </c>
      <c r="O78" s="22" t="s">
        <v>47</v>
      </c>
      <c r="P78" s="23" t="s">
        <v>48</v>
      </c>
      <c r="Q78" s="24" t="s">
        <v>49</v>
      </c>
      <c r="R78" s="25" t="s">
        <v>50</v>
      </c>
      <c r="S78" s="26" t="s">
        <v>51</v>
      </c>
      <c r="T78" s="27" t="s">
        <v>52</v>
      </c>
      <c r="U78" s="28" t="s">
        <v>53</v>
      </c>
      <c r="V78" s="29" t="s">
        <v>54</v>
      </c>
      <c r="W78" s="30" t="s">
        <v>55</v>
      </c>
      <c r="X78" s="31" t="s">
        <v>56</v>
      </c>
      <c r="Y78" s="32" t="s">
        <v>57</v>
      </c>
      <c r="Z78" s="33" t="s">
        <v>58</v>
      </c>
      <c r="AA78" s="34" t="s">
        <v>59</v>
      </c>
      <c r="AB78" s="34" t="s">
        <v>60</v>
      </c>
    </row>
    <row r="79" spans="1:30" ht="13.5" customHeight="1" x14ac:dyDescent="0.3">
      <c r="A79" s="182" t="s">
        <v>164</v>
      </c>
      <c r="B79" s="141" t="s">
        <v>71</v>
      </c>
      <c r="C79" s="123"/>
      <c r="D79" s="124"/>
      <c r="E79" s="124"/>
      <c r="F79" s="123"/>
      <c r="G79" s="124"/>
      <c r="H79" s="124"/>
      <c r="I79" s="123"/>
      <c r="J79" s="124"/>
      <c r="K79" s="124"/>
      <c r="L79" s="123"/>
      <c r="M79" s="124"/>
      <c r="N79" s="124"/>
      <c r="O79" s="123">
        <v>3</v>
      </c>
      <c r="P79" s="124"/>
      <c r="Q79" s="124" t="s">
        <v>72</v>
      </c>
      <c r="R79" s="123"/>
      <c r="S79" s="124"/>
      <c r="T79" s="124"/>
      <c r="U79" s="123"/>
      <c r="V79" s="124"/>
      <c r="W79" s="124"/>
      <c r="X79" s="123"/>
      <c r="Y79" s="124"/>
      <c r="Z79" s="124"/>
      <c r="AA79" s="34">
        <f t="shared" ref="AA79:AB79" si="25">SUM(C79,F79,I79,L79,O79,R79,U79,X79)</f>
        <v>3</v>
      </c>
      <c r="AB79" s="34">
        <f t="shared" si="25"/>
        <v>0</v>
      </c>
    </row>
    <row r="80" spans="1:30" ht="13.5" customHeight="1" x14ac:dyDescent="0.3">
      <c r="A80" s="183" t="s">
        <v>164</v>
      </c>
      <c r="B80" s="141" t="s">
        <v>71</v>
      </c>
      <c r="C80" s="123"/>
      <c r="D80" s="124"/>
      <c r="E80" s="124"/>
      <c r="F80" s="123"/>
      <c r="G80" s="124"/>
      <c r="H80" s="124"/>
      <c r="I80" s="123"/>
      <c r="J80" s="124"/>
      <c r="K80" s="124"/>
      <c r="L80" s="123"/>
      <c r="M80" s="124"/>
      <c r="N80" s="124"/>
      <c r="O80" s="123"/>
      <c r="P80" s="124"/>
      <c r="Q80" s="124"/>
      <c r="R80" s="123">
        <v>3</v>
      </c>
      <c r="S80" s="124"/>
      <c r="T80" s="124" t="s">
        <v>72</v>
      </c>
      <c r="U80" s="123"/>
      <c r="V80" s="124"/>
      <c r="W80" s="124"/>
      <c r="X80" s="123"/>
      <c r="Y80" s="124"/>
      <c r="Z80" s="124"/>
      <c r="AA80" s="34">
        <f t="shared" ref="AA80:AB80" si="26">SUM(C80,F80,I80,L80,O80,R80,U80,X80)</f>
        <v>3</v>
      </c>
      <c r="AB80" s="34">
        <f t="shared" si="26"/>
        <v>0</v>
      </c>
    </row>
    <row r="81" spans="1:29" ht="13.5" customHeight="1" x14ac:dyDescent="0.3">
      <c r="A81" s="184" t="s">
        <v>164</v>
      </c>
      <c r="B81" s="141" t="s">
        <v>71</v>
      </c>
      <c r="C81" s="123"/>
      <c r="D81" s="124"/>
      <c r="E81" s="124"/>
      <c r="F81" s="123"/>
      <c r="G81" s="124"/>
      <c r="H81" s="124"/>
      <c r="I81" s="123"/>
      <c r="J81" s="124"/>
      <c r="K81" s="124"/>
      <c r="L81" s="123"/>
      <c r="M81" s="124"/>
      <c r="N81" s="124"/>
      <c r="O81" s="123"/>
      <c r="P81" s="124"/>
      <c r="Q81" s="124"/>
      <c r="R81" s="123"/>
      <c r="S81" s="124"/>
      <c r="T81" s="124"/>
      <c r="U81" s="123">
        <v>3</v>
      </c>
      <c r="V81" s="124"/>
      <c r="W81" s="124" t="s">
        <v>72</v>
      </c>
      <c r="X81" s="123"/>
      <c r="Y81" s="124"/>
      <c r="Z81" s="124"/>
      <c r="AA81" s="34">
        <f t="shared" ref="AA81:AB81" si="27">SUM(C81,F81,I81,L81,O81,R81,U81,X81)</f>
        <v>3</v>
      </c>
      <c r="AB81" s="34">
        <f t="shared" si="27"/>
        <v>0</v>
      </c>
    </row>
    <row r="82" spans="1:29" ht="13.5" customHeight="1" x14ac:dyDescent="0.3">
      <c r="M82" s="156"/>
      <c r="N82" s="156"/>
      <c r="Y82" s="105" t="s">
        <v>101</v>
      </c>
      <c r="Z82" s="105"/>
      <c r="AA82" s="157">
        <f t="shared" ref="AA82:AB82" si="28">SUM(AA79:AA81)</f>
        <v>9</v>
      </c>
      <c r="AB82" s="157">
        <f t="shared" si="28"/>
        <v>0</v>
      </c>
    </row>
    <row r="83" spans="1:29" ht="13.5" customHeight="1" x14ac:dyDescent="0.3"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60"/>
      <c r="Z83" s="160"/>
      <c r="AA83" s="161"/>
      <c r="AB83" s="161"/>
    </row>
    <row r="84" spans="1:29" ht="13.5" customHeight="1" x14ac:dyDescent="0.3"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60"/>
      <c r="Z84" s="160"/>
      <c r="AA84" s="161"/>
      <c r="AB84" s="161"/>
    </row>
    <row r="85" spans="1:29" ht="13.5" customHeight="1" x14ac:dyDescent="0.25"/>
    <row r="86" spans="1:29" ht="13.5" customHeight="1" x14ac:dyDescent="0.3">
      <c r="A86" s="185" t="s">
        <v>165</v>
      </c>
      <c r="B86" s="133" t="s">
        <v>34</v>
      </c>
      <c r="C86" s="186" t="s">
        <v>35</v>
      </c>
      <c r="D86" s="186" t="s">
        <v>36</v>
      </c>
      <c r="E86" s="107" t="s">
        <v>37</v>
      </c>
      <c r="F86" s="187" t="s">
        <v>38</v>
      </c>
      <c r="G86" s="187" t="s">
        <v>39</v>
      </c>
      <c r="H86" s="109" t="s">
        <v>40</v>
      </c>
      <c r="I86" s="188" t="s">
        <v>41</v>
      </c>
      <c r="J86" s="188" t="s">
        <v>42</v>
      </c>
      <c r="K86" s="18" t="s">
        <v>43</v>
      </c>
      <c r="L86" s="189" t="s">
        <v>44</v>
      </c>
      <c r="M86" s="190" t="s">
        <v>45</v>
      </c>
      <c r="N86" s="21" t="s">
        <v>46</v>
      </c>
      <c r="O86" s="191" t="s">
        <v>47</v>
      </c>
      <c r="P86" s="191" t="s">
        <v>48</v>
      </c>
      <c r="Q86" s="24" t="s">
        <v>49</v>
      </c>
      <c r="R86" s="192" t="s">
        <v>50</v>
      </c>
      <c r="S86" s="193" t="s">
        <v>51</v>
      </c>
      <c r="T86" s="27" t="s">
        <v>52</v>
      </c>
      <c r="U86" s="194" t="s">
        <v>53</v>
      </c>
      <c r="V86" s="194" t="s">
        <v>54</v>
      </c>
      <c r="W86" s="30" t="s">
        <v>55</v>
      </c>
      <c r="X86" s="195" t="s">
        <v>56</v>
      </c>
      <c r="Y86" s="196" t="s">
        <v>57</v>
      </c>
      <c r="Z86" s="33" t="s">
        <v>58</v>
      </c>
      <c r="AA86" s="197" t="s">
        <v>59</v>
      </c>
      <c r="AB86" s="197" t="s">
        <v>60</v>
      </c>
      <c r="AC86" s="35" t="s">
        <v>474</v>
      </c>
    </row>
    <row r="87" spans="1:29" ht="124.5" customHeight="1" x14ac:dyDescent="0.3">
      <c r="A87" s="198" t="s">
        <v>453</v>
      </c>
      <c r="B87" s="379" t="s">
        <v>166</v>
      </c>
      <c r="C87" s="114"/>
      <c r="D87" s="115"/>
      <c r="E87" s="115"/>
      <c r="F87" s="116">
        <v>2</v>
      </c>
      <c r="G87" s="115">
        <v>10</v>
      </c>
      <c r="H87" s="115" t="s">
        <v>72</v>
      </c>
      <c r="I87" s="116">
        <v>1</v>
      </c>
      <c r="J87" s="115">
        <v>15</v>
      </c>
      <c r="K87" s="115" t="s">
        <v>72</v>
      </c>
      <c r="L87" s="116">
        <v>4</v>
      </c>
      <c r="M87" s="115">
        <v>20</v>
      </c>
      <c r="N87" s="115" t="s">
        <v>73</v>
      </c>
      <c r="O87" s="116">
        <v>3</v>
      </c>
      <c r="P87" s="115">
        <v>20</v>
      </c>
      <c r="Q87" s="115" t="s">
        <v>73</v>
      </c>
      <c r="R87" s="116">
        <v>3</v>
      </c>
      <c r="S87" s="115">
        <v>20</v>
      </c>
      <c r="T87" s="115" t="s">
        <v>73</v>
      </c>
      <c r="U87" s="116">
        <v>4</v>
      </c>
      <c r="V87" s="115">
        <v>25</v>
      </c>
      <c r="W87" s="115" t="s">
        <v>73</v>
      </c>
      <c r="X87" s="116">
        <v>4</v>
      </c>
      <c r="Y87" s="115">
        <v>5</v>
      </c>
      <c r="Z87" s="115" t="s">
        <v>73</v>
      </c>
      <c r="AA87" s="117">
        <f t="shared" ref="AA87:AB87" si="29">SUM(C87,F87,I87,L87,O87,R87,U87,X87)</f>
        <v>21</v>
      </c>
      <c r="AB87" s="200">
        <f t="shared" si="29"/>
        <v>115</v>
      </c>
      <c r="AC87" s="201" t="s">
        <v>85</v>
      </c>
    </row>
    <row r="88" spans="1:29" ht="13.5" customHeight="1" x14ac:dyDescent="0.3">
      <c r="A88" s="202" t="s">
        <v>167</v>
      </c>
      <c r="B88" s="199" t="s">
        <v>168</v>
      </c>
      <c r="C88" s="114">
        <v>2</v>
      </c>
      <c r="D88" s="115"/>
      <c r="E88" s="115" t="s">
        <v>72</v>
      </c>
      <c r="F88" s="116">
        <v>1</v>
      </c>
      <c r="G88" s="115"/>
      <c r="H88" s="115" t="s">
        <v>72</v>
      </c>
      <c r="I88" s="116">
        <v>1</v>
      </c>
      <c r="J88" s="115"/>
      <c r="K88" s="115" t="s">
        <v>72</v>
      </c>
      <c r="L88" s="116">
        <v>3</v>
      </c>
      <c r="M88" s="115"/>
      <c r="N88" s="115" t="s">
        <v>72</v>
      </c>
      <c r="O88" s="116">
        <v>3</v>
      </c>
      <c r="P88" s="115"/>
      <c r="Q88" s="115" t="s">
        <v>73</v>
      </c>
      <c r="R88" s="116">
        <v>2</v>
      </c>
      <c r="S88" s="115"/>
      <c r="T88" s="115" t="s">
        <v>72</v>
      </c>
      <c r="U88" s="116">
        <v>3</v>
      </c>
      <c r="V88" s="115"/>
      <c r="W88" s="115" t="s">
        <v>72</v>
      </c>
      <c r="X88" s="116">
        <v>3</v>
      </c>
      <c r="Y88" s="115"/>
      <c r="Z88" s="115" t="s">
        <v>73</v>
      </c>
      <c r="AA88" s="117">
        <f>SUM(C88,F88,I88,L88,O88,R88,U88,X88)</f>
        <v>18</v>
      </c>
      <c r="AB88" s="200">
        <v>480</v>
      </c>
      <c r="AC88" s="201" t="s">
        <v>85</v>
      </c>
    </row>
    <row r="89" spans="1:29" ht="22.5" customHeight="1" x14ac:dyDescent="0.3">
      <c r="M89" s="104"/>
      <c r="N89" s="104"/>
      <c r="O89" s="129"/>
      <c r="P89" s="104"/>
      <c r="Q89" s="104"/>
      <c r="R89" s="129"/>
      <c r="S89" s="104"/>
      <c r="T89" s="104"/>
      <c r="U89" s="129"/>
      <c r="V89" s="104"/>
      <c r="W89" s="104"/>
      <c r="X89" s="129"/>
      <c r="Y89" s="130" t="s">
        <v>101</v>
      </c>
      <c r="Z89" s="130"/>
      <c r="AA89" s="131">
        <f t="shared" ref="AA89:AB89" si="30">SUM(AA87:AA88)</f>
        <v>39</v>
      </c>
      <c r="AB89" s="131">
        <f t="shared" si="30"/>
        <v>595</v>
      </c>
    </row>
    <row r="90" spans="1:29" ht="20.25" customHeight="1" x14ac:dyDescent="0.25"/>
    <row r="91" spans="1:29" ht="13.5" customHeight="1" x14ac:dyDescent="0.25"/>
    <row r="92" spans="1:29" ht="13.5" customHeight="1" x14ac:dyDescent="0.3">
      <c r="M92" s="104"/>
      <c r="N92" s="104"/>
      <c r="O92" s="129"/>
      <c r="P92" s="104"/>
      <c r="Q92" s="104"/>
      <c r="R92" s="129"/>
      <c r="S92" s="104"/>
      <c r="T92" s="104"/>
      <c r="U92" s="129"/>
      <c r="V92" s="104"/>
      <c r="W92" s="104"/>
      <c r="X92" s="129"/>
      <c r="Y92" s="160"/>
      <c r="Z92" s="160"/>
      <c r="AA92" s="161"/>
      <c r="AB92" s="161"/>
    </row>
    <row r="93" spans="1:29" ht="13.5" customHeight="1" x14ac:dyDescent="0.3">
      <c r="A93" s="203" t="s">
        <v>169</v>
      </c>
      <c r="B93" s="133" t="s">
        <v>34</v>
      </c>
      <c r="C93" s="10" t="s">
        <v>35</v>
      </c>
      <c r="D93" s="134" t="s">
        <v>36</v>
      </c>
      <c r="E93" s="107" t="s">
        <v>37</v>
      </c>
      <c r="F93" s="108" t="s">
        <v>38</v>
      </c>
      <c r="G93" s="135" t="s">
        <v>39</v>
      </c>
      <c r="H93" s="109" t="s">
        <v>40</v>
      </c>
      <c r="I93" s="110" t="s">
        <v>41</v>
      </c>
      <c r="J93" s="17" t="s">
        <v>42</v>
      </c>
      <c r="K93" s="17"/>
      <c r="L93" s="19" t="s">
        <v>44</v>
      </c>
      <c r="M93" s="20" t="s">
        <v>45</v>
      </c>
      <c r="N93" s="21" t="s">
        <v>46</v>
      </c>
      <c r="O93" s="22" t="s">
        <v>47</v>
      </c>
      <c r="P93" s="23" t="s">
        <v>48</v>
      </c>
      <c r="Q93" s="24" t="s">
        <v>49</v>
      </c>
      <c r="R93" s="25" t="s">
        <v>50</v>
      </c>
      <c r="S93" s="26" t="s">
        <v>51</v>
      </c>
      <c r="T93" s="27" t="s">
        <v>52</v>
      </c>
      <c r="U93" s="28" t="s">
        <v>53</v>
      </c>
      <c r="V93" s="29" t="s">
        <v>54</v>
      </c>
      <c r="W93" s="30" t="s">
        <v>55</v>
      </c>
      <c r="X93" s="31" t="s">
        <v>56</v>
      </c>
      <c r="Y93" s="32" t="s">
        <v>57</v>
      </c>
      <c r="Z93" s="33" t="s">
        <v>58</v>
      </c>
      <c r="AA93" s="34" t="s">
        <v>59</v>
      </c>
      <c r="AB93" s="204" t="s">
        <v>60</v>
      </c>
      <c r="AC93" s="35" t="s">
        <v>474</v>
      </c>
    </row>
    <row r="94" spans="1:29" ht="13.5" customHeight="1" x14ac:dyDescent="0.3">
      <c r="A94" s="390" t="s">
        <v>170</v>
      </c>
      <c r="B94" s="391"/>
      <c r="C94" s="391"/>
      <c r="D94" s="391"/>
      <c r="E94" s="391"/>
      <c r="F94" s="391"/>
      <c r="G94" s="391"/>
      <c r="H94" s="391"/>
      <c r="I94" s="391"/>
      <c r="J94" s="391"/>
      <c r="K94" s="391"/>
      <c r="L94" s="391"/>
      <c r="M94" s="391"/>
      <c r="N94" s="391"/>
      <c r="O94" s="391"/>
      <c r="P94" s="391"/>
      <c r="Q94" s="391"/>
      <c r="R94" s="391"/>
      <c r="S94" s="391"/>
      <c r="T94" s="391"/>
      <c r="U94" s="391"/>
      <c r="V94" s="391"/>
      <c r="W94" s="391"/>
      <c r="X94" s="391"/>
      <c r="Y94" s="392"/>
      <c r="Z94" s="205"/>
      <c r="AA94" s="140"/>
      <c r="AB94" s="206"/>
      <c r="AC94" s="168"/>
    </row>
    <row r="95" spans="1:29" ht="69.75" customHeight="1" x14ac:dyDescent="0.3">
      <c r="A95" s="49" t="s">
        <v>171</v>
      </c>
      <c r="B95" s="141" t="s">
        <v>134</v>
      </c>
      <c r="C95" s="123"/>
      <c r="D95" s="124"/>
      <c r="E95" s="124"/>
      <c r="F95" s="123"/>
      <c r="G95" s="124"/>
      <c r="H95" s="124"/>
      <c r="I95" s="123"/>
      <c r="J95" s="124"/>
      <c r="K95" s="124"/>
      <c r="L95" s="123"/>
      <c r="M95" s="124"/>
      <c r="N95" s="124"/>
      <c r="O95" s="123"/>
      <c r="P95" s="124"/>
      <c r="Q95" s="124"/>
      <c r="R95" s="123"/>
      <c r="S95" s="124"/>
      <c r="T95" s="124"/>
      <c r="U95" s="123">
        <v>2</v>
      </c>
      <c r="V95" s="124">
        <v>10</v>
      </c>
      <c r="W95" s="124" t="s">
        <v>72</v>
      </c>
      <c r="X95" s="123">
        <v>2</v>
      </c>
      <c r="Y95" s="124">
        <v>10</v>
      </c>
      <c r="Z95" s="124" t="s">
        <v>138</v>
      </c>
      <c r="AA95" s="34">
        <f t="shared" ref="AA95:AB95" si="31">SUM(C95,F95,I95,L95,O95,R95,U95,X95)</f>
        <v>4</v>
      </c>
      <c r="AB95" s="204">
        <f t="shared" si="31"/>
        <v>20</v>
      </c>
      <c r="AC95" s="207" t="s">
        <v>85</v>
      </c>
    </row>
    <row r="96" spans="1:29" ht="15" customHeight="1" x14ac:dyDescent="0.3">
      <c r="A96" s="390" t="s">
        <v>172</v>
      </c>
      <c r="B96" s="391"/>
      <c r="C96" s="391"/>
      <c r="D96" s="391"/>
      <c r="E96" s="391"/>
      <c r="F96" s="391"/>
      <c r="G96" s="391"/>
      <c r="H96" s="391"/>
      <c r="I96" s="391"/>
      <c r="J96" s="391"/>
      <c r="K96" s="391"/>
      <c r="L96" s="391"/>
      <c r="M96" s="391"/>
      <c r="N96" s="391"/>
      <c r="O96" s="391"/>
      <c r="P96" s="391"/>
      <c r="Q96" s="391"/>
      <c r="R96" s="391"/>
      <c r="S96" s="391"/>
      <c r="T96" s="391"/>
      <c r="U96" s="391"/>
      <c r="V96" s="391"/>
      <c r="W96" s="391"/>
      <c r="X96" s="391"/>
      <c r="Y96" s="392"/>
      <c r="Z96" s="205"/>
      <c r="AA96" s="140"/>
      <c r="AB96" s="206"/>
      <c r="AC96" s="168"/>
    </row>
    <row r="97" spans="1:29" ht="13.5" customHeight="1" x14ac:dyDescent="0.3">
      <c r="A97" s="49" t="s">
        <v>173</v>
      </c>
      <c r="B97" s="141" t="s">
        <v>71</v>
      </c>
      <c r="C97" s="123"/>
      <c r="D97" s="124"/>
      <c r="E97" s="124"/>
      <c r="F97" s="123"/>
      <c r="G97" s="124"/>
      <c r="H97" s="124"/>
      <c r="I97" s="123"/>
      <c r="J97" s="124"/>
      <c r="K97" s="124"/>
      <c r="L97" s="123"/>
      <c r="M97" s="124"/>
      <c r="N97" s="124"/>
      <c r="O97" s="123"/>
      <c r="P97" s="124"/>
      <c r="Q97" s="124"/>
      <c r="R97" s="123"/>
      <c r="S97" s="124"/>
      <c r="T97" s="124"/>
      <c r="U97" s="123">
        <v>3</v>
      </c>
      <c r="V97" s="124">
        <v>15</v>
      </c>
      <c r="W97" s="124" t="s">
        <v>138</v>
      </c>
      <c r="X97" s="123"/>
      <c r="Y97" s="124"/>
      <c r="Z97" s="124"/>
      <c r="AA97" s="34">
        <f t="shared" ref="AA97:AB97" si="32">SUM(C97,F97,I97,L97,O97,R97,U97,X97)</f>
        <v>3</v>
      </c>
      <c r="AB97" s="204">
        <f t="shared" si="32"/>
        <v>15</v>
      </c>
      <c r="AC97" s="208" t="s">
        <v>85</v>
      </c>
    </row>
    <row r="98" spans="1:29" ht="46.5" customHeight="1" x14ac:dyDescent="0.3">
      <c r="A98" s="49" t="s">
        <v>174</v>
      </c>
      <c r="B98" s="141" t="s">
        <v>134</v>
      </c>
      <c r="C98" s="123"/>
      <c r="D98" s="124"/>
      <c r="E98" s="124"/>
      <c r="F98" s="123"/>
      <c r="G98" s="124"/>
      <c r="H98" s="124"/>
      <c r="I98" s="123"/>
      <c r="J98" s="124"/>
      <c r="K98" s="124"/>
      <c r="L98" s="123"/>
      <c r="M98" s="124"/>
      <c r="N98" s="124"/>
      <c r="O98" s="123"/>
      <c r="P98" s="124"/>
      <c r="Q98" s="124"/>
      <c r="R98" s="123"/>
      <c r="S98" s="124"/>
      <c r="T98" s="124"/>
      <c r="U98" s="123"/>
      <c r="V98" s="124"/>
      <c r="W98" s="124"/>
      <c r="X98" s="123">
        <v>5</v>
      </c>
      <c r="Y98" s="124">
        <v>10</v>
      </c>
      <c r="Z98" s="124" t="s">
        <v>138</v>
      </c>
      <c r="AA98" s="34">
        <f t="shared" ref="AA98:AB98" si="33">SUM(C98,F98,I98,L98,O98,R98,U98,X98)</f>
        <v>5</v>
      </c>
      <c r="AB98" s="204">
        <f t="shared" si="33"/>
        <v>10</v>
      </c>
      <c r="AC98" s="172" t="s">
        <v>85</v>
      </c>
    </row>
    <row r="99" spans="1:29" ht="13.5" customHeight="1" x14ac:dyDescent="0.3">
      <c r="A99" s="390" t="s">
        <v>175</v>
      </c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2"/>
      <c r="Z99" s="205"/>
      <c r="AA99" s="140"/>
      <c r="AB99" s="206"/>
      <c r="AC99" s="168"/>
    </row>
    <row r="100" spans="1:29" ht="39" customHeight="1" x14ac:dyDescent="0.3">
      <c r="A100" s="49" t="s">
        <v>176</v>
      </c>
      <c r="B100" s="141" t="s">
        <v>134</v>
      </c>
      <c r="C100" s="123"/>
      <c r="D100" s="124"/>
      <c r="E100" s="124"/>
      <c r="F100" s="123"/>
      <c r="G100" s="124"/>
      <c r="H100" s="124"/>
      <c r="I100" s="123"/>
      <c r="J100" s="124"/>
      <c r="K100" s="124"/>
      <c r="L100" s="123"/>
      <c r="M100" s="124"/>
      <c r="N100" s="124"/>
      <c r="O100" s="123"/>
      <c r="P100" s="124"/>
      <c r="Q100" s="124"/>
      <c r="R100" s="123"/>
      <c r="S100" s="124"/>
      <c r="T100" s="124"/>
      <c r="U100" s="123"/>
      <c r="V100" s="124"/>
      <c r="W100" s="124"/>
      <c r="X100" s="123">
        <v>3</v>
      </c>
      <c r="Y100" s="124">
        <v>10</v>
      </c>
      <c r="Z100" s="124" t="s">
        <v>138</v>
      </c>
      <c r="AA100" s="34">
        <f t="shared" ref="AA100:AB100" si="34">SUM(C100,F100,I100,L100,O100,R100,U100,X100)</f>
        <v>3</v>
      </c>
      <c r="AB100" s="204">
        <f t="shared" si="34"/>
        <v>10</v>
      </c>
      <c r="AC100" s="172" t="s">
        <v>85</v>
      </c>
    </row>
    <row r="101" spans="1:29" ht="85.5" customHeight="1" x14ac:dyDescent="0.3">
      <c r="A101" s="49" t="s">
        <v>177</v>
      </c>
      <c r="B101" s="141" t="s">
        <v>134</v>
      </c>
      <c r="C101" s="123"/>
      <c r="D101" s="124"/>
      <c r="E101" s="124"/>
      <c r="F101" s="123"/>
      <c r="G101" s="124"/>
      <c r="H101" s="124"/>
      <c r="I101" s="123"/>
      <c r="J101" s="124"/>
      <c r="K101" s="124"/>
      <c r="L101" s="123"/>
      <c r="M101" s="124"/>
      <c r="N101" s="124"/>
      <c r="O101" s="123"/>
      <c r="P101" s="124"/>
      <c r="Q101" s="124"/>
      <c r="R101" s="142"/>
      <c r="S101" s="124"/>
      <c r="T101" s="124"/>
      <c r="U101" s="123"/>
      <c r="V101" s="124"/>
      <c r="W101" s="124"/>
      <c r="X101" s="123">
        <v>3</v>
      </c>
      <c r="Y101" s="124">
        <v>10</v>
      </c>
      <c r="Z101" s="124" t="s">
        <v>138</v>
      </c>
      <c r="AA101" s="34">
        <f t="shared" ref="AA101:AB101" si="35">SUM(C101,F101,I101,L101,O101,R101,U101,X101)</f>
        <v>3</v>
      </c>
      <c r="AB101" s="204">
        <f t="shared" si="35"/>
        <v>10</v>
      </c>
      <c r="AC101" s="172" t="s">
        <v>153</v>
      </c>
    </row>
    <row r="102" spans="1:29" ht="13.5" customHeight="1" x14ac:dyDescent="0.3">
      <c r="M102" s="156"/>
      <c r="N102" s="156"/>
      <c r="Y102" s="105" t="s">
        <v>101</v>
      </c>
      <c r="Z102" s="105"/>
      <c r="AA102" s="157">
        <f t="shared" ref="AA102:AB102" si="36">SUM(AA95:AA101)</f>
        <v>18</v>
      </c>
      <c r="AB102" s="157">
        <f t="shared" si="36"/>
        <v>65</v>
      </c>
    </row>
    <row r="103" spans="1:29" ht="13.5" customHeight="1" x14ac:dyDescent="0.25"/>
    <row r="104" spans="1:29" ht="13.5" customHeight="1" x14ac:dyDescent="0.25"/>
    <row r="105" spans="1:29" ht="13.5" customHeight="1" x14ac:dyDescent="0.25"/>
    <row r="106" spans="1:29" ht="13.5" customHeight="1" x14ac:dyDescent="0.25"/>
    <row r="107" spans="1:29" ht="13.5" customHeight="1" x14ac:dyDescent="0.25"/>
    <row r="108" spans="1:29" ht="13.5" customHeight="1" x14ac:dyDescent="0.25"/>
    <row r="109" spans="1:29" ht="13.5" customHeight="1" x14ac:dyDescent="0.25"/>
    <row r="110" spans="1:29" ht="13.5" customHeight="1" x14ac:dyDescent="0.25"/>
    <row r="111" spans="1:29" ht="13.5" customHeight="1" x14ac:dyDescent="0.25"/>
    <row r="112" spans="1:29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13">
    <mergeCell ref="A99:Y99"/>
    <mergeCell ref="A1:C1"/>
    <mergeCell ref="A2:C2"/>
    <mergeCell ref="A3:D3"/>
    <mergeCell ref="AC7:AC9"/>
    <mergeCell ref="AC11:AC19"/>
    <mergeCell ref="AC24:AC27"/>
    <mergeCell ref="AC32:AC40"/>
    <mergeCell ref="A44:Y44"/>
    <mergeCell ref="A45:Y45"/>
    <mergeCell ref="AC55:AC61"/>
    <mergeCell ref="A94:Y94"/>
    <mergeCell ref="A96:Y96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A1:AJ1000"/>
  <sheetViews>
    <sheetView topLeftCell="A75" zoomScale="50" zoomScaleNormal="50" workbookViewId="0">
      <selection activeCell="AC75" sqref="AC1:AC1048576"/>
    </sheetView>
  </sheetViews>
  <sheetFormatPr defaultColWidth="12.59765625" defaultRowHeight="15" customHeight="1" x14ac:dyDescent="0.25"/>
  <cols>
    <col min="1" max="1" width="37.09765625" customWidth="1"/>
    <col min="2" max="2" width="13.8984375" customWidth="1"/>
    <col min="3" max="12" width="9" customWidth="1"/>
    <col min="13" max="14" width="9.3984375" customWidth="1"/>
    <col min="15" max="15" width="8.3984375" customWidth="1"/>
    <col min="16" max="17" width="9.3984375" customWidth="1"/>
    <col min="18" max="18" width="8.3984375" customWidth="1"/>
    <col min="19" max="20" width="9.3984375" customWidth="1"/>
    <col min="21" max="21" width="8.3984375" customWidth="1"/>
    <col min="22" max="23" width="9.3984375" customWidth="1"/>
    <col min="24" max="24" width="8.3984375" customWidth="1"/>
    <col min="25" max="26" width="9.3984375" customWidth="1"/>
    <col min="27" max="27" width="9" customWidth="1"/>
    <col min="28" max="28" width="11.19921875" customWidth="1"/>
    <col min="29" max="29" width="27.5" customWidth="1"/>
    <col min="30" max="30" width="17.19921875" customWidth="1"/>
    <col min="31" max="31" width="20.69921875" customWidth="1"/>
    <col min="32" max="32" width="14.3984375" customWidth="1"/>
    <col min="33" max="33" width="12.19921875" customWidth="1"/>
    <col min="34" max="34" width="20.19921875" customWidth="1"/>
    <col min="35" max="35" width="16.09765625" customWidth="1"/>
    <col min="36" max="36" width="9" customWidth="1"/>
  </cols>
  <sheetData>
    <row r="1" spans="1:36" ht="75" customHeight="1" x14ac:dyDescent="0.35">
      <c r="A1" s="393" t="s">
        <v>178</v>
      </c>
      <c r="B1" s="394"/>
      <c r="C1" s="394"/>
    </row>
    <row r="2" spans="1:36" ht="30" customHeight="1" x14ac:dyDescent="0.35">
      <c r="A2" s="393" t="s">
        <v>179</v>
      </c>
      <c r="B2" s="394"/>
      <c r="C2" s="394"/>
    </row>
    <row r="3" spans="1:36" ht="45" customHeight="1" x14ac:dyDescent="0.35">
      <c r="A3" s="393" t="s">
        <v>180</v>
      </c>
      <c r="B3" s="394"/>
      <c r="C3" s="394"/>
      <c r="D3" s="394"/>
      <c r="AE3" s="4" t="s">
        <v>28</v>
      </c>
    </row>
    <row r="4" spans="1:36" ht="36" customHeight="1" x14ac:dyDescent="0.3">
      <c r="A4" s="3" t="s">
        <v>181</v>
      </c>
      <c r="AE4" s="4"/>
    </row>
    <row r="5" spans="1:36" ht="13.5" customHeight="1" x14ac:dyDescent="0.25">
      <c r="AE5" s="5" t="s">
        <v>30</v>
      </c>
      <c r="AF5" s="6" t="s">
        <v>31</v>
      </c>
      <c r="AH5" s="5" t="s">
        <v>32</v>
      </c>
      <c r="AI5" s="5" t="s">
        <v>31</v>
      </c>
      <c r="AJ5" s="7"/>
    </row>
    <row r="6" spans="1:36" ht="30.75" customHeight="1" x14ac:dyDescent="0.3">
      <c r="A6" s="8" t="s">
        <v>33</v>
      </c>
      <c r="B6" s="9" t="s">
        <v>34</v>
      </c>
      <c r="C6" s="10" t="s">
        <v>35</v>
      </c>
      <c r="D6" s="11" t="s">
        <v>36</v>
      </c>
      <c r="E6" s="12" t="s">
        <v>37</v>
      </c>
      <c r="F6" s="13" t="s">
        <v>38</v>
      </c>
      <c r="G6" s="14" t="s">
        <v>39</v>
      </c>
      <c r="H6" s="15" t="s">
        <v>40</v>
      </c>
      <c r="I6" s="16" t="s">
        <v>41</v>
      </c>
      <c r="J6" s="17" t="s">
        <v>42</v>
      </c>
      <c r="K6" s="18" t="s">
        <v>43</v>
      </c>
      <c r="L6" s="19" t="s">
        <v>44</v>
      </c>
      <c r="M6" s="20" t="s">
        <v>45</v>
      </c>
      <c r="N6" s="21" t="s">
        <v>46</v>
      </c>
      <c r="O6" s="22" t="s">
        <v>47</v>
      </c>
      <c r="P6" s="23" t="s">
        <v>48</v>
      </c>
      <c r="Q6" s="24" t="s">
        <v>49</v>
      </c>
      <c r="R6" s="25" t="s">
        <v>50</v>
      </c>
      <c r="S6" s="26" t="s">
        <v>51</v>
      </c>
      <c r="T6" s="27" t="s">
        <v>52</v>
      </c>
      <c r="U6" s="28" t="s">
        <v>53</v>
      </c>
      <c r="V6" s="29" t="s">
        <v>54</v>
      </c>
      <c r="W6" s="30" t="s">
        <v>55</v>
      </c>
      <c r="X6" s="31" t="s">
        <v>56</v>
      </c>
      <c r="Y6" s="32" t="s">
        <v>57</v>
      </c>
      <c r="Z6" s="33" t="s">
        <v>58</v>
      </c>
      <c r="AA6" s="34" t="s">
        <v>59</v>
      </c>
      <c r="AB6" s="34" t="s">
        <v>60</v>
      </c>
      <c r="AC6" s="35" t="s">
        <v>474</v>
      </c>
      <c r="AE6" s="37" t="s">
        <v>64</v>
      </c>
      <c r="AF6" s="38">
        <f>AA20</f>
        <v>30</v>
      </c>
      <c r="AH6" s="39" t="s">
        <v>65</v>
      </c>
      <c r="AI6" s="38">
        <f>SUM(C8:C98)</f>
        <v>30</v>
      </c>
      <c r="AJ6" s="7"/>
    </row>
    <row r="7" spans="1:36" ht="13.5" customHeight="1" x14ac:dyDescent="0.25">
      <c r="A7" s="40" t="s">
        <v>66</v>
      </c>
      <c r="B7" s="41"/>
      <c r="C7" s="42"/>
      <c r="D7" s="43"/>
      <c r="E7" s="44"/>
      <c r="F7" s="45"/>
      <c r="G7" s="43"/>
      <c r="H7" s="44"/>
      <c r="I7" s="45"/>
      <c r="J7" s="46"/>
      <c r="K7" s="44"/>
      <c r="L7" s="45"/>
      <c r="M7" s="43"/>
      <c r="N7" s="44"/>
      <c r="O7" s="45"/>
      <c r="P7" s="43"/>
      <c r="Q7" s="44"/>
      <c r="R7" s="47"/>
      <c r="S7" s="43"/>
      <c r="T7" s="44"/>
      <c r="U7" s="45"/>
      <c r="V7" s="43"/>
      <c r="W7" s="44"/>
      <c r="X7" s="45"/>
      <c r="Y7" s="43"/>
      <c r="Z7" s="44"/>
      <c r="AA7" s="48"/>
      <c r="AB7" s="48"/>
      <c r="AC7" s="395" t="s">
        <v>67</v>
      </c>
      <c r="AE7" s="37" t="s">
        <v>68</v>
      </c>
      <c r="AF7" s="38">
        <f>AA27</f>
        <v>21</v>
      </c>
      <c r="AH7" s="39" t="s">
        <v>69</v>
      </c>
      <c r="AI7" s="38">
        <f>SUM(F8:F98)</f>
        <v>30</v>
      </c>
      <c r="AJ7" s="7"/>
    </row>
    <row r="8" spans="1:36" ht="27" customHeight="1" x14ac:dyDescent="0.25">
      <c r="A8" s="49" t="s">
        <v>70</v>
      </c>
      <c r="B8" s="50" t="s">
        <v>71</v>
      </c>
      <c r="C8" s="51">
        <v>2</v>
      </c>
      <c r="D8" s="52">
        <v>25</v>
      </c>
      <c r="E8" s="53" t="s">
        <v>72</v>
      </c>
      <c r="F8" s="54">
        <v>2</v>
      </c>
      <c r="G8" s="54">
        <v>25</v>
      </c>
      <c r="H8" s="54" t="s">
        <v>73</v>
      </c>
      <c r="I8" s="55"/>
      <c r="J8" s="56"/>
      <c r="K8" s="56"/>
      <c r="L8" s="51"/>
      <c r="M8" s="56"/>
      <c r="N8" s="56"/>
      <c r="O8" s="51"/>
      <c r="P8" s="56"/>
      <c r="Q8" s="56"/>
      <c r="R8" s="57"/>
      <c r="S8" s="56"/>
      <c r="T8" s="56"/>
      <c r="U8" s="51"/>
      <c r="V8" s="56"/>
      <c r="W8" s="56"/>
      <c r="X8" s="51"/>
      <c r="Y8" s="56"/>
      <c r="Z8" s="56"/>
      <c r="AA8" s="58">
        <v>4</v>
      </c>
      <c r="AB8" s="58">
        <f>SUM(D8,J9,J8,M8,P8,S8,V8,Y8)</f>
        <v>55</v>
      </c>
      <c r="AC8" s="396"/>
      <c r="AE8" s="37" t="s">
        <v>77</v>
      </c>
      <c r="AF8" s="38">
        <f>SUM(AA40,AA48)</f>
        <v>33</v>
      </c>
      <c r="AH8" s="39" t="s">
        <v>78</v>
      </c>
      <c r="AI8" s="38">
        <f>SUM(I8:I98)</f>
        <v>30</v>
      </c>
      <c r="AJ8" s="7"/>
    </row>
    <row r="9" spans="1:36" ht="13.5" customHeight="1" x14ac:dyDescent="0.25">
      <c r="A9" s="49" t="s">
        <v>79</v>
      </c>
      <c r="B9" s="50" t="s">
        <v>71</v>
      </c>
      <c r="C9" s="60"/>
      <c r="D9" s="61"/>
      <c r="E9" s="62"/>
      <c r="F9" s="63"/>
      <c r="G9" s="63"/>
      <c r="H9" s="63"/>
      <c r="I9" s="55">
        <v>3</v>
      </c>
      <c r="J9" s="53">
        <v>30</v>
      </c>
      <c r="K9" s="53" t="s">
        <v>72</v>
      </c>
      <c r="L9" s="51"/>
      <c r="M9" s="56"/>
      <c r="N9" s="56"/>
      <c r="O9" s="51"/>
      <c r="P9" s="56"/>
      <c r="Q9" s="56"/>
      <c r="R9" s="57"/>
      <c r="S9" s="56"/>
      <c r="T9" s="56"/>
      <c r="U9" s="51"/>
      <c r="V9" s="56"/>
      <c r="W9" s="56"/>
      <c r="X9" s="51"/>
      <c r="Y9" s="56"/>
      <c r="Z9" s="56"/>
      <c r="AA9" s="58">
        <v>3</v>
      </c>
      <c r="AB9" s="58">
        <v>30</v>
      </c>
      <c r="AC9" s="396"/>
      <c r="AE9" s="37" t="s">
        <v>81</v>
      </c>
      <c r="AF9" s="38">
        <f>SUM(AA60,AA71)</f>
        <v>90</v>
      </c>
      <c r="AH9" s="64" t="s">
        <v>82</v>
      </c>
      <c r="AI9" s="65">
        <f>SUM(L8:L98)</f>
        <v>30</v>
      </c>
      <c r="AJ9" s="7"/>
    </row>
    <row r="10" spans="1:36" ht="20.25" customHeight="1" x14ac:dyDescent="0.25">
      <c r="A10" s="49" t="s">
        <v>83</v>
      </c>
      <c r="B10" s="66" t="s">
        <v>71</v>
      </c>
      <c r="C10" s="67"/>
      <c r="D10" s="56"/>
      <c r="E10" s="56"/>
      <c r="F10" s="55">
        <v>2</v>
      </c>
      <c r="G10" s="53">
        <v>20</v>
      </c>
      <c r="H10" s="53" t="s">
        <v>72</v>
      </c>
      <c r="I10" s="51">
        <v>3</v>
      </c>
      <c r="J10" s="56">
        <v>30</v>
      </c>
      <c r="K10" s="56" t="s">
        <v>73</v>
      </c>
      <c r="L10" s="51"/>
      <c r="M10" s="56"/>
      <c r="N10" s="56"/>
      <c r="O10" s="51"/>
      <c r="P10" s="56"/>
      <c r="Q10" s="56"/>
      <c r="R10" s="57"/>
      <c r="S10" s="56"/>
      <c r="T10" s="56"/>
      <c r="U10" s="51"/>
      <c r="V10" s="56"/>
      <c r="W10" s="56"/>
      <c r="X10" s="51"/>
      <c r="Y10" s="56"/>
      <c r="Z10" s="56"/>
      <c r="AA10" s="58">
        <f t="shared" ref="AA10:AB10" si="0">SUM(C10,F10,I10,L10,O10,R10,U10,X10)</f>
        <v>5</v>
      </c>
      <c r="AB10" s="58">
        <f t="shared" si="0"/>
        <v>50</v>
      </c>
      <c r="AC10" s="49" t="s">
        <v>85</v>
      </c>
      <c r="AE10" s="68" t="s">
        <v>86</v>
      </c>
      <c r="AF10" s="65">
        <f>AA79</f>
        <v>9</v>
      </c>
      <c r="AH10" s="69" t="s">
        <v>87</v>
      </c>
      <c r="AI10" s="38">
        <f>SUM(O8:O98)</f>
        <v>30</v>
      </c>
      <c r="AJ10" s="7"/>
    </row>
    <row r="11" spans="1:36" ht="13.5" customHeight="1" x14ac:dyDescent="0.25">
      <c r="A11" s="40" t="s">
        <v>88</v>
      </c>
      <c r="B11" s="70"/>
      <c r="C11" s="71"/>
      <c r="D11" s="43"/>
      <c r="E11" s="43"/>
      <c r="F11" s="72"/>
      <c r="G11" s="73"/>
      <c r="H11" s="73"/>
      <c r="I11" s="74"/>
      <c r="J11" s="43"/>
      <c r="K11" s="43"/>
      <c r="L11" s="45"/>
      <c r="M11" s="43"/>
      <c r="N11" s="43"/>
      <c r="O11" s="45"/>
      <c r="P11" s="43"/>
      <c r="Q11" s="43"/>
      <c r="R11" s="47"/>
      <c r="S11" s="43"/>
      <c r="T11" s="43"/>
      <c r="U11" s="45"/>
      <c r="V11" s="43"/>
      <c r="W11" s="43"/>
      <c r="X11" s="45"/>
      <c r="Y11" s="43"/>
      <c r="Z11" s="43"/>
      <c r="AA11" s="48"/>
      <c r="AB11" s="48"/>
      <c r="AC11" s="397" t="s">
        <v>67</v>
      </c>
      <c r="AE11" s="69" t="s">
        <v>89</v>
      </c>
      <c r="AF11" s="76">
        <f>AA86</f>
        <v>39</v>
      </c>
      <c r="AH11" s="39" t="s">
        <v>90</v>
      </c>
      <c r="AI11" s="38">
        <f>SUM(R8:R98)</f>
        <v>30</v>
      </c>
      <c r="AJ11" s="7"/>
    </row>
    <row r="12" spans="1:36" ht="51" customHeight="1" x14ac:dyDescent="0.25">
      <c r="A12" s="77" t="s">
        <v>91</v>
      </c>
      <c r="B12" s="78" t="s">
        <v>71</v>
      </c>
      <c r="C12" s="60">
        <v>2</v>
      </c>
      <c r="D12" s="61">
        <v>30</v>
      </c>
      <c r="E12" s="79" t="s">
        <v>73</v>
      </c>
      <c r="F12" s="63"/>
      <c r="G12" s="63"/>
      <c r="H12" s="63"/>
      <c r="I12" s="51"/>
      <c r="J12" s="80"/>
      <c r="K12" s="56"/>
      <c r="L12" s="51"/>
      <c r="M12" s="56"/>
      <c r="N12" s="56"/>
      <c r="O12" s="51"/>
      <c r="P12" s="56"/>
      <c r="Q12" s="56"/>
      <c r="R12" s="57"/>
      <c r="S12" s="56"/>
      <c r="T12" s="56"/>
      <c r="U12" s="51"/>
      <c r="V12" s="56"/>
      <c r="W12" s="56"/>
      <c r="X12" s="51"/>
      <c r="Y12" s="56"/>
      <c r="Z12" s="56"/>
      <c r="AA12" s="81">
        <v>2</v>
      </c>
      <c r="AB12" s="81">
        <v>30</v>
      </c>
      <c r="AC12" s="396"/>
      <c r="AE12" s="82" t="s">
        <v>93</v>
      </c>
      <c r="AF12" s="83">
        <f>AA99</f>
        <v>18</v>
      </c>
      <c r="AH12" s="39" t="s">
        <v>94</v>
      </c>
      <c r="AI12" s="38">
        <f>SUM(U8:U98)</f>
        <v>30</v>
      </c>
      <c r="AJ12" s="7"/>
    </row>
    <row r="13" spans="1:36" ht="30" customHeight="1" x14ac:dyDescent="0.25">
      <c r="A13" s="84" t="s">
        <v>95</v>
      </c>
      <c r="B13" s="50" t="s">
        <v>71</v>
      </c>
      <c r="C13" s="51">
        <v>1</v>
      </c>
      <c r="D13" s="56">
        <v>30</v>
      </c>
      <c r="E13" s="56" t="s">
        <v>72</v>
      </c>
      <c r="F13" s="63">
        <v>1</v>
      </c>
      <c r="G13" s="63">
        <v>30</v>
      </c>
      <c r="H13" s="63" t="s">
        <v>72</v>
      </c>
      <c r="I13" s="51"/>
      <c r="J13" s="80"/>
      <c r="K13" s="56"/>
      <c r="L13" s="51"/>
      <c r="M13" s="56"/>
      <c r="N13" s="56"/>
      <c r="O13" s="51"/>
      <c r="P13" s="56"/>
      <c r="Q13" s="56"/>
      <c r="R13" s="57"/>
      <c r="S13" s="56"/>
      <c r="T13" s="56"/>
      <c r="U13" s="51"/>
      <c r="V13" s="56"/>
      <c r="W13" s="56"/>
      <c r="X13" s="51"/>
      <c r="Y13" s="56"/>
      <c r="Z13" s="56"/>
      <c r="AA13" s="81">
        <v>2</v>
      </c>
      <c r="AB13" s="81">
        <v>60</v>
      </c>
      <c r="AC13" s="396"/>
      <c r="AE13" s="5" t="s">
        <v>98</v>
      </c>
      <c r="AF13" s="88">
        <f>SUM(AF6:AF12)</f>
        <v>240</v>
      </c>
      <c r="AH13" s="69" t="s">
        <v>99</v>
      </c>
      <c r="AI13" s="89">
        <f>SUM(X8:X98)</f>
        <v>30</v>
      </c>
      <c r="AJ13" s="7"/>
    </row>
    <row r="14" spans="1:36" ht="28.5" customHeight="1" x14ac:dyDescent="0.3">
      <c r="A14" s="77" t="s">
        <v>96</v>
      </c>
      <c r="B14" s="85" t="s">
        <v>71</v>
      </c>
      <c r="C14" s="54"/>
      <c r="D14" s="54"/>
      <c r="E14" s="86"/>
      <c r="F14" s="51"/>
      <c r="G14" s="56"/>
      <c r="H14" s="56"/>
      <c r="I14" s="87"/>
      <c r="J14" s="56"/>
      <c r="K14" s="56"/>
      <c r="L14" s="51">
        <v>2</v>
      </c>
      <c r="M14" s="56">
        <v>20</v>
      </c>
      <c r="N14" s="56" t="s">
        <v>72</v>
      </c>
      <c r="O14" s="51"/>
      <c r="P14" s="56"/>
      <c r="Q14" s="56"/>
      <c r="R14" s="57"/>
      <c r="S14" s="56"/>
      <c r="T14" s="56"/>
      <c r="U14" s="51"/>
      <c r="V14" s="56"/>
      <c r="W14" s="56"/>
      <c r="X14" s="51"/>
      <c r="Y14" s="56"/>
      <c r="Z14" s="56"/>
      <c r="AA14" s="58">
        <f t="shared" ref="AA14:AB14" si="1">L14</f>
        <v>2</v>
      </c>
      <c r="AB14" s="58">
        <f t="shared" si="1"/>
        <v>20</v>
      </c>
      <c r="AC14" s="396"/>
      <c r="AD14" s="93"/>
      <c r="AH14" s="94" t="s">
        <v>101</v>
      </c>
      <c r="AI14" s="5">
        <f>SUM(AI6:AI13)</f>
        <v>240</v>
      </c>
    </row>
    <row r="15" spans="1:36" ht="13.5" customHeight="1" x14ac:dyDescent="0.3">
      <c r="A15" s="40" t="s">
        <v>100</v>
      </c>
      <c r="B15" s="90"/>
      <c r="C15" s="45"/>
      <c r="D15" s="43"/>
      <c r="E15" s="91"/>
      <c r="F15" s="45"/>
      <c r="G15" s="43"/>
      <c r="H15" s="43"/>
      <c r="I15" s="92"/>
      <c r="J15" s="43"/>
      <c r="K15" s="43"/>
      <c r="L15" s="45"/>
      <c r="M15" s="43"/>
      <c r="N15" s="43"/>
      <c r="O15" s="45"/>
      <c r="P15" s="43"/>
      <c r="Q15" s="43"/>
      <c r="R15" s="47"/>
      <c r="S15" s="43"/>
      <c r="T15" s="43"/>
      <c r="U15" s="45"/>
      <c r="V15" s="43"/>
      <c r="W15" s="43"/>
      <c r="X15" s="45"/>
      <c r="Y15" s="43"/>
      <c r="Z15" s="43"/>
      <c r="AA15" s="48"/>
      <c r="AB15" s="48"/>
      <c r="AC15" s="396"/>
      <c r="AD15" s="98"/>
      <c r="AE15" s="95"/>
      <c r="AF15" s="95"/>
      <c r="AG15" s="95"/>
      <c r="AH15" s="95"/>
      <c r="AJ15" s="95"/>
    </row>
    <row r="16" spans="1:36" ht="30.75" customHeight="1" x14ac:dyDescent="0.3">
      <c r="A16" s="49" t="s">
        <v>102</v>
      </c>
      <c r="B16" s="96" t="s">
        <v>71</v>
      </c>
      <c r="C16" s="60">
        <v>2</v>
      </c>
      <c r="D16" s="61">
        <v>20</v>
      </c>
      <c r="E16" s="61" t="s">
        <v>72</v>
      </c>
      <c r="F16" s="97"/>
      <c r="G16" s="53"/>
      <c r="H16" s="53"/>
      <c r="I16" s="51"/>
      <c r="J16" s="56"/>
      <c r="K16" s="56"/>
      <c r="L16" s="51"/>
      <c r="M16" s="56"/>
      <c r="N16" s="56"/>
      <c r="O16" s="51"/>
      <c r="P16" s="56"/>
      <c r="Q16" s="56"/>
      <c r="R16" s="57"/>
      <c r="S16" s="56"/>
      <c r="T16" s="56"/>
      <c r="U16" s="51"/>
      <c r="V16" s="56"/>
      <c r="W16" s="56"/>
      <c r="X16" s="51"/>
      <c r="Y16" s="56"/>
      <c r="Z16" s="56"/>
      <c r="AA16" s="81">
        <v>2</v>
      </c>
      <c r="AB16" s="81">
        <v>20</v>
      </c>
      <c r="AC16" s="396"/>
      <c r="AD16" s="98"/>
      <c r="AE16" s="95"/>
      <c r="AF16" s="95"/>
      <c r="AG16" s="95"/>
      <c r="AH16" s="95"/>
      <c r="AJ16" s="95"/>
    </row>
    <row r="17" spans="1:36" ht="38.25" customHeight="1" x14ac:dyDescent="0.3">
      <c r="A17" s="49" t="s">
        <v>104</v>
      </c>
      <c r="B17" s="99" t="s">
        <v>71</v>
      </c>
      <c r="C17" s="63"/>
      <c r="D17" s="63"/>
      <c r="E17" s="63"/>
      <c r="F17" s="100">
        <v>3</v>
      </c>
      <c r="G17" s="56">
        <v>30</v>
      </c>
      <c r="H17" s="56" t="s">
        <v>73</v>
      </c>
      <c r="I17" s="51"/>
      <c r="J17" s="56"/>
      <c r="K17" s="56"/>
      <c r="L17" s="51"/>
      <c r="M17" s="56"/>
      <c r="N17" s="56"/>
      <c r="O17" s="51"/>
      <c r="P17" s="56"/>
      <c r="Q17" s="56"/>
      <c r="R17" s="57"/>
      <c r="S17" s="56"/>
      <c r="T17" s="56"/>
      <c r="U17" s="51"/>
      <c r="V17" s="56"/>
      <c r="W17" s="56"/>
      <c r="X17" s="51"/>
      <c r="Y17" s="56"/>
      <c r="Z17" s="56"/>
      <c r="AA17" s="81">
        <v>3</v>
      </c>
      <c r="AB17" s="81">
        <v>30</v>
      </c>
      <c r="AC17" s="396"/>
      <c r="AD17" s="95"/>
      <c r="AE17" s="95"/>
      <c r="AF17" s="95"/>
      <c r="AG17" s="95"/>
      <c r="AH17" s="95"/>
      <c r="AJ17" s="95"/>
    </row>
    <row r="18" spans="1:36" ht="36.75" customHeight="1" x14ac:dyDescent="0.25">
      <c r="A18" s="49" t="s">
        <v>100</v>
      </c>
      <c r="B18" s="96" t="s">
        <v>71</v>
      </c>
      <c r="C18" s="97"/>
      <c r="D18" s="53"/>
      <c r="E18" s="53"/>
      <c r="F18" s="51"/>
      <c r="G18" s="56"/>
      <c r="H18" s="56"/>
      <c r="I18" s="51">
        <v>4</v>
      </c>
      <c r="J18" s="56">
        <v>40</v>
      </c>
      <c r="K18" s="56" t="s">
        <v>73</v>
      </c>
      <c r="L18" s="51"/>
      <c r="M18" s="56"/>
      <c r="N18" s="56"/>
      <c r="O18" s="51"/>
      <c r="P18" s="56"/>
      <c r="Q18" s="56"/>
      <c r="R18" s="57"/>
      <c r="S18" s="56"/>
      <c r="T18" s="56"/>
      <c r="U18" s="51"/>
      <c r="V18" s="56"/>
      <c r="W18" s="56"/>
      <c r="X18" s="51"/>
      <c r="Y18" s="56"/>
      <c r="Z18" s="56"/>
      <c r="AA18" s="81">
        <f t="shared" ref="AA18:AB18" si="2">I18</f>
        <v>4</v>
      </c>
      <c r="AB18" s="81">
        <f t="shared" si="2"/>
        <v>40</v>
      </c>
      <c r="AC18" s="396"/>
    </row>
    <row r="19" spans="1:36" ht="31.5" customHeight="1" x14ac:dyDescent="0.25">
      <c r="A19" s="59" t="s">
        <v>107</v>
      </c>
      <c r="B19" s="96" t="s">
        <v>71</v>
      </c>
      <c r="C19" s="51"/>
      <c r="D19" s="56"/>
      <c r="E19" s="102"/>
      <c r="F19" s="63"/>
      <c r="G19" s="63"/>
      <c r="H19" s="63"/>
      <c r="I19" s="63"/>
      <c r="J19" s="103"/>
      <c r="K19" s="63"/>
      <c r="L19" s="51">
        <v>3</v>
      </c>
      <c r="M19" s="56">
        <v>30</v>
      </c>
      <c r="N19" s="102" t="s">
        <v>72</v>
      </c>
      <c r="O19" s="51"/>
      <c r="P19" s="56"/>
      <c r="Q19" s="56"/>
      <c r="R19" s="57"/>
      <c r="S19" s="56"/>
      <c r="T19" s="56"/>
      <c r="U19" s="51"/>
      <c r="V19" s="56"/>
      <c r="W19" s="56"/>
      <c r="X19" s="51"/>
      <c r="Y19" s="56"/>
      <c r="Z19" s="56"/>
      <c r="AA19" s="81">
        <v>3</v>
      </c>
      <c r="AB19" s="81">
        <v>30</v>
      </c>
      <c r="AC19" s="398"/>
    </row>
    <row r="20" spans="1:36" ht="13.5" customHeight="1" x14ac:dyDescent="0.3"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 t="s">
        <v>101</v>
      </c>
      <c r="Z20" s="105"/>
      <c r="AA20" s="106">
        <f t="shared" ref="AA20:AB20" si="3">SUM(AA8:AA19)</f>
        <v>30</v>
      </c>
      <c r="AB20" s="106">
        <f t="shared" si="3"/>
        <v>365</v>
      </c>
    </row>
    <row r="21" spans="1:36" ht="13.5" customHeight="1" x14ac:dyDescent="0.25"/>
    <row r="22" spans="1:36" ht="64.5" customHeight="1" x14ac:dyDescent="0.3">
      <c r="A22" s="8" t="s">
        <v>109</v>
      </c>
      <c r="B22" s="9" t="s">
        <v>34</v>
      </c>
      <c r="C22" s="10" t="s">
        <v>35</v>
      </c>
      <c r="D22" s="10" t="s">
        <v>36</v>
      </c>
      <c r="E22" s="107" t="s">
        <v>37</v>
      </c>
      <c r="F22" s="108" t="s">
        <v>38</v>
      </c>
      <c r="G22" s="108" t="s">
        <v>39</v>
      </c>
      <c r="H22" s="109" t="s">
        <v>40</v>
      </c>
      <c r="I22" s="110" t="s">
        <v>41</v>
      </c>
      <c r="J22" s="110" t="s">
        <v>42</v>
      </c>
      <c r="K22" s="18" t="s">
        <v>43</v>
      </c>
      <c r="L22" s="19" t="s">
        <v>44</v>
      </c>
      <c r="M22" s="20" t="s">
        <v>45</v>
      </c>
      <c r="N22" s="21" t="s">
        <v>46</v>
      </c>
      <c r="O22" s="22" t="s">
        <v>47</v>
      </c>
      <c r="P22" s="22" t="s">
        <v>48</v>
      </c>
      <c r="Q22" s="24" t="s">
        <v>49</v>
      </c>
      <c r="R22" s="25" t="s">
        <v>50</v>
      </c>
      <c r="S22" s="111" t="s">
        <v>51</v>
      </c>
      <c r="T22" s="27" t="s">
        <v>52</v>
      </c>
      <c r="U22" s="28" t="s">
        <v>53</v>
      </c>
      <c r="V22" s="28" t="s">
        <v>54</v>
      </c>
      <c r="W22" s="30" t="s">
        <v>55</v>
      </c>
      <c r="X22" s="31" t="s">
        <v>56</v>
      </c>
      <c r="Y22" s="32" t="s">
        <v>57</v>
      </c>
      <c r="Z22" s="33" t="s">
        <v>58</v>
      </c>
      <c r="AA22" s="34" t="s">
        <v>59</v>
      </c>
      <c r="AB22" s="34" t="s">
        <v>60</v>
      </c>
      <c r="AC22" s="35" t="s">
        <v>474</v>
      </c>
    </row>
    <row r="23" spans="1:36" ht="31.5" customHeight="1" x14ac:dyDescent="0.3">
      <c r="A23" s="97" t="s">
        <v>110</v>
      </c>
      <c r="B23" s="113" t="s">
        <v>71</v>
      </c>
      <c r="C23" s="114">
        <v>6</v>
      </c>
      <c r="D23" s="115">
        <v>60</v>
      </c>
      <c r="E23" s="115" t="s">
        <v>73</v>
      </c>
      <c r="F23" s="116">
        <v>6</v>
      </c>
      <c r="G23" s="115">
        <v>60</v>
      </c>
      <c r="H23" s="115" t="s">
        <v>73</v>
      </c>
      <c r="I23" s="116"/>
      <c r="J23" s="115"/>
      <c r="K23" s="115"/>
      <c r="L23" s="116"/>
      <c r="M23" s="115"/>
      <c r="N23" s="115"/>
      <c r="O23" s="116"/>
      <c r="P23" s="115"/>
      <c r="Q23" s="115"/>
      <c r="R23" s="116"/>
      <c r="S23" s="115"/>
      <c r="T23" s="115"/>
      <c r="U23" s="116"/>
      <c r="V23" s="115"/>
      <c r="W23" s="115"/>
      <c r="X23" s="116"/>
      <c r="Y23" s="115"/>
      <c r="Z23" s="115"/>
      <c r="AA23" s="117">
        <f t="shared" ref="AA23:AB23" si="4">SUM(C23,F23,I23,L23,O23,R23,U23,X23)</f>
        <v>12</v>
      </c>
      <c r="AB23" s="117">
        <f t="shared" si="4"/>
        <v>120</v>
      </c>
      <c r="AC23" s="399" t="s">
        <v>85</v>
      </c>
    </row>
    <row r="24" spans="1:36" ht="13.5" customHeight="1" x14ac:dyDescent="0.3">
      <c r="A24" s="120" t="s">
        <v>112</v>
      </c>
      <c r="B24" s="113" t="s">
        <v>71</v>
      </c>
      <c r="C24" s="114"/>
      <c r="D24" s="115"/>
      <c r="E24" s="115"/>
      <c r="F24" s="116"/>
      <c r="G24" s="115"/>
      <c r="H24" s="115"/>
      <c r="I24" s="116"/>
      <c r="J24" s="115"/>
      <c r="K24" s="115"/>
      <c r="L24" s="116"/>
      <c r="M24" s="115"/>
      <c r="N24" s="115"/>
      <c r="O24" s="116">
        <v>3</v>
      </c>
      <c r="P24" s="115">
        <v>20</v>
      </c>
      <c r="Q24" s="115" t="s">
        <v>72</v>
      </c>
      <c r="R24" s="116"/>
      <c r="S24" s="115"/>
      <c r="T24" s="115"/>
      <c r="U24" s="116"/>
      <c r="V24" s="115"/>
      <c r="W24" s="115"/>
      <c r="X24" s="116"/>
      <c r="Y24" s="115"/>
      <c r="Z24" s="115"/>
      <c r="AA24" s="117">
        <f t="shared" ref="AA24:AB24" si="5">SUM(C24,F24,I24,L24,O24,R24,U24,X24)</f>
        <v>3</v>
      </c>
      <c r="AB24" s="117">
        <f t="shared" si="5"/>
        <v>20</v>
      </c>
      <c r="AC24" s="400"/>
    </row>
    <row r="25" spans="1:36" ht="51.75" customHeight="1" x14ac:dyDescent="0.3">
      <c r="A25" s="49" t="s">
        <v>114</v>
      </c>
      <c r="B25" s="122" t="s">
        <v>115</v>
      </c>
      <c r="C25" s="123"/>
      <c r="D25" s="124"/>
      <c r="E25" s="124"/>
      <c r="F25" s="123"/>
      <c r="G25" s="124"/>
      <c r="H25" s="115"/>
      <c r="I25" s="125">
        <v>3</v>
      </c>
      <c r="J25" s="126">
        <v>26</v>
      </c>
      <c r="K25" s="126" t="s">
        <v>73</v>
      </c>
      <c r="L25" s="125"/>
      <c r="M25" s="126"/>
      <c r="N25" s="126"/>
      <c r="O25" s="116"/>
      <c r="P25" s="115"/>
      <c r="Q25" s="115"/>
      <c r="R25" s="116"/>
      <c r="S25" s="115"/>
      <c r="T25" s="115"/>
      <c r="U25" s="116"/>
      <c r="V25" s="115"/>
      <c r="W25" s="115"/>
      <c r="X25" s="116"/>
      <c r="Y25" s="115"/>
      <c r="Z25" s="115"/>
      <c r="AA25" s="117">
        <f t="shared" ref="AA25:AB25" si="6">SUM(C25,F25,I25,L25,O25,R25,U25,X25)</f>
        <v>3</v>
      </c>
      <c r="AB25" s="117">
        <f t="shared" si="6"/>
        <v>26</v>
      </c>
      <c r="AC25" s="400"/>
    </row>
    <row r="26" spans="1:36" ht="42" customHeight="1" x14ac:dyDescent="0.3">
      <c r="A26" s="127" t="s">
        <v>182</v>
      </c>
      <c r="B26" s="122" t="s">
        <v>118</v>
      </c>
      <c r="C26" s="123"/>
      <c r="D26" s="124"/>
      <c r="E26" s="124"/>
      <c r="F26" s="123"/>
      <c r="G26" s="124"/>
      <c r="H26" s="115"/>
      <c r="I26" s="125"/>
      <c r="J26" s="126"/>
      <c r="K26" s="126"/>
      <c r="L26" s="125"/>
      <c r="M26" s="126"/>
      <c r="N26" s="126"/>
      <c r="O26" s="116"/>
      <c r="P26" s="115"/>
      <c r="Q26" s="115"/>
      <c r="R26" s="114">
        <v>3</v>
      </c>
      <c r="S26" s="115">
        <v>16</v>
      </c>
      <c r="T26" s="115" t="s">
        <v>73</v>
      </c>
      <c r="U26" s="116"/>
      <c r="V26" s="115"/>
      <c r="W26" s="115"/>
      <c r="X26" s="116"/>
      <c r="Y26" s="115"/>
      <c r="Z26" s="115"/>
      <c r="AA26" s="117">
        <f t="shared" ref="AA26:AB26" si="7">SUM(C26,F26,I26,L26,O26,R26,U26,X26)</f>
        <v>3</v>
      </c>
      <c r="AB26" s="117">
        <f t="shared" si="7"/>
        <v>16</v>
      </c>
      <c r="AC26" s="401"/>
    </row>
    <row r="27" spans="1:36" ht="13.5" customHeight="1" x14ac:dyDescent="0.3">
      <c r="M27" s="104"/>
      <c r="N27" s="104"/>
      <c r="O27" s="129"/>
      <c r="P27" s="104"/>
      <c r="Q27" s="104"/>
      <c r="R27" s="129"/>
      <c r="S27" s="104"/>
      <c r="T27" s="104"/>
      <c r="U27" s="129"/>
      <c r="V27" s="104"/>
      <c r="W27" s="104"/>
      <c r="X27" s="129"/>
      <c r="Y27" s="130" t="s">
        <v>101</v>
      </c>
      <c r="Z27" s="130"/>
      <c r="AA27" s="131">
        <f t="shared" ref="AA27:AB27" si="8">SUM(AA23:AA26)</f>
        <v>21</v>
      </c>
      <c r="AB27" s="131">
        <f t="shared" si="8"/>
        <v>182</v>
      </c>
    </row>
    <row r="28" spans="1:36" ht="13.5" customHeight="1" x14ac:dyDescent="0.25"/>
    <row r="29" spans="1:36" ht="13.5" customHeight="1" x14ac:dyDescent="0.25"/>
    <row r="30" spans="1:36" ht="94.5" customHeight="1" x14ac:dyDescent="0.3">
      <c r="A30" s="8" t="s">
        <v>120</v>
      </c>
      <c r="B30" s="133" t="s">
        <v>34</v>
      </c>
      <c r="C30" s="10" t="s">
        <v>35</v>
      </c>
      <c r="D30" s="134" t="s">
        <v>36</v>
      </c>
      <c r="E30" s="107" t="s">
        <v>37</v>
      </c>
      <c r="F30" s="108" t="s">
        <v>38</v>
      </c>
      <c r="G30" s="135" t="s">
        <v>39</v>
      </c>
      <c r="H30" s="109" t="s">
        <v>40</v>
      </c>
      <c r="I30" s="110" t="s">
        <v>41</v>
      </c>
      <c r="J30" s="17" t="s">
        <v>42</v>
      </c>
      <c r="K30" s="18" t="s">
        <v>43</v>
      </c>
      <c r="L30" s="19" t="s">
        <v>44</v>
      </c>
      <c r="M30" s="20" t="s">
        <v>45</v>
      </c>
      <c r="N30" s="21" t="s">
        <v>46</v>
      </c>
      <c r="O30" s="22" t="s">
        <v>47</v>
      </c>
      <c r="P30" s="23" t="s">
        <v>48</v>
      </c>
      <c r="Q30" s="24" t="s">
        <v>49</v>
      </c>
      <c r="R30" s="25" t="s">
        <v>50</v>
      </c>
      <c r="S30" s="26" t="s">
        <v>51</v>
      </c>
      <c r="T30" s="27" t="s">
        <v>52</v>
      </c>
      <c r="U30" s="28" t="s">
        <v>53</v>
      </c>
      <c r="V30" s="29" t="s">
        <v>54</v>
      </c>
      <c r="W30" s="30" t="s">
        <v>55</v>
      </c>
      <c r="X30" s="31" t="s">
        <v>56</v>
      </c>
      <c r="Y30" s="32" t="s">
        <v>57</v>
      </c>
      <c r="Z30" s="33" t="s">
        <v>58</v>
      </c>
      <c r="AA30" s="34" t="s">
        <v>59</v>
      </c>
      <c r="AB30" s="34" t="s">
        <v>60</v>
      </c>
      <c r="AC30" s="35" t="s">
        <v>474</v>
      </c>
    </row>
    <row r="31" spans="1:36" ht="13.5" customHeight="1" x14ac:dyDescent="0.3">
      <c r="A31" s="71" t="s">
        <v>121</v>
      </c>
      <c r="B31" s="136"/>
      <c r="C31" s="137"/>
      <c r="D31" s="138"/>
      <c r="E31" s="138"/>
      <c r="F31" s="137"/>
      <c r="G31" s="138"/>
      <c r="H31" s="138"/>
      <c r="I31" s="137"/>
      <c r="J31" s="138"/>
      <c r="K31" s="138"/>
      <c r="L31" s="137"/>
      <c r="M31" s="138"/>
      <c r="N31" s="138"/>
      <c r="O31" s="137"/>
      <c r="P31" s="138"/>
      <c r="Q31" s="138"/>
      <c r="R31" s="139"/>
      <c r="S31" s="138"/>
      <c r="T31" s="138"/>
      <c r="U31" s="137"/>
      <c r="V31" s="138"/>
      <c r="W31" s="138"/>
      <c r="X31" s="137"/>
      <c r="Y31" s="138"/>
      <c r="Z31" s="138"/>
      <c r="AA31" s="140"/>
      <c r="AB31" s="140"/>
      <c r="AC31" s="402" t="s">
        <v>85</v>
      </c>
    </row>
    <row r="32" spans="1:36" ht="13.5" customHeight="1" x14ac:dyDescent="0.3">
      <c r="A32" s="123" t="s">
        <v>122</v>
      </c>
      <c r="B32" s="141" t="s">
        <v>71</v>
      </c>
      <c r="C32" s="123"/>
      <c r="D32" s="124"/>
      <c r="E32" s="124"/>
      <c r="F32" s="123"/>
      <c r="G32" s="124"/>
      <c r="H32" s="124"/>
      <c r="I32" s="123"/>
      <c r="J32" s="124"/>
      <c r="K32" s="124"/>
      <c r="L32" s="123"/>
      <c r="M32" s="124"/>
      <c r="N32" s="124"/>
      <c r="O32" s="123">
        <v>2</v>
      </c>
      <c r="P32" s="124">
        <v>20</v>
      </c>
      <c r="Q32" s="124" t="s">
        <v>72</v>
      </c>
      <c r="R32" s="142"/>
      <c r="S32" s="124"/>
      <c r="T32" s="124"/>
      <c r="U32" s="123"/>
      <c r="V32" s="124"/>
      <c r="W32" s="124"/>
      <c r="X32" s="123"/>
      <c r="Y32" s="124"/>
      <c r="Z32" s="124"/>
      <c r="AA32" s="34">
        <f t="shared" ref="AA32:AB32" si="9">SUM(C32,F32,I32,L32,O32,R32,U32,X32)</f>
        <v>2</v>
      </c>
      <c r="AB32" s="34">
        <f t="shared" si="9"/>
        <v>20</v>
      </c>
      <c r="AC32" s="396"/>
    </row>
    <row r="33" spans="1:29" ht="15" customHeight="1" x14ac:dyDescent="0.3">
      <c r="A33" s="127" t="s">
        <v>123</v>
      </c>
      <c r="B33" s="141" t="s">
        <v>71</v>
      </c>
      <c r="C33" s="123"/>
      <c r="D33" s="124"/>
      <c r="E33" s="124"/>
      <c r="F33" s="123">
        <v>2</v>
      </c>
      <c r="G33" s="124">
        <v>20</v>
      </c>
      <c r="H33" s="124" t="s">
        <v>72</v>
      </c>
      <c r="I33" s="123"/>
      <c r="J33" s="124"/>
      <c r="K33" s="124"/>
      <c r="L33" s="123">
        <v>2</v>
      </c>
      <c r="M33" s="124">
        <v>20</v>
      </c>
      <c r="N33" s="124" t="s">
        <v>72</v>
      </c>
      <c r="O33" s="123">
        <v>2</v>
      </c>
      <c r="P33" s="124">
        <v>20</v>
      </c>
      <c r="Q33" s="124" t="s">
        <v>72</v>
      </c>
      <c r="R33" s="142">
        <v>2</v>
      </c>
      <c r="S33" s="124">
        <v>25</v>
      </c>
      <c r="T33" s="124" t="s">
        <v>73</v>
      </c>
      <c r="U33" s="123"/>
      <c r="V33" s="124"/>
      <c r="W33" s="124"/>
      <c r="X33" s="123"/>
      <c r="Y33" s="124"/>
      <c r="Z33" s="124"/>
      <c r="AA33" s="143">
        <f t="shared" ref="AA33:AB33" si="10">SUM(C33,F33,I33,L33,O33,R33,U33,X33)</f>
        <v>8</v>
      </c>
      <c r="AB33" s="143">
        <f t="shared" si="10"/>
        <v>85</v>
      </c>
      <c r="AC33" s="396"/>
    </row>
    <row r="34" spans="1:29" ht="13.5" customHeight="1" x14ac:dyDescent="0.3">
      <c r="A34" s="127" t="s">
        <v>124</v>
      </c>
      <c r="B34" s="141" t="s">
        <v>71</v>
      </c>
      <c r="C34" s="123"/>
      <c r="D34" s="124"/>
      <c r="E34" s="124"/>
      <c r="F34" s="123"/>
      <c r="G34" s="124"/>
      <c r="H34" s="124"/>
      <c r="I34" s="123">
        <v>2</v>
      </c>
      <c r="J34" s="124">
        <v>20</v>
      </c>
      <c r="K34" s="124" t="s">
        <v>72</v>
      </c>
      <c r="L34" s="123"/>
      <c r="M34" s="124"/>
      <c r="N34" s="124"/>
      <c r="O34" s="123"/>
      <c r="P34" s="124"/>
      <c r="Q34" s="124"/>
      <c r="R34" s="123"/>
      <c r="S34" s="124"/>
      <c r="T34" s="124"/>
      <c r="U34" s="123"/>
      <c r="V34" s="124"/>
      <c r="W34" s="124"/>
      <c r="X34" s="123"/>
      <c r="Y34" s="124"/>
      <c r="Z34" s="124"/>
      <c r="AA34" s="143">
        <f t="shared" ref="AA34:AB34" si="11">SUM(C34,F34,I34,L34,O34,R34,U34,X34)</f>
        <v>2</v>
      </c>
      <c r="AB34" s="143">
        <f t="shared" si="11"/>
        <v>20</v>
      </c>
      <c r="AC34" s="396"/>
    </row>
    <row r="35" spans="1:29" ht="13.5" customHeight="1" x14ac:dyDescent="0.3">
      <c r="A35" s="127" t="s">
        <v>125</v>
      </c>
      <c r="B35" s="141" t="s">
        <v>71</v>
      </c>
      <c r="C35" s="123"/>
      <c r="D35" s="124"/>
      <c r="E35" s="124"/>
      <c r="F35" s="123"/>
      <c r="G35" s="124"/>
      <c r="H35" s="124"/>
      <c r="I35" s="123">
        <v>1</v>
      </c>
      <c r="J35" s="124">
        <v>20</v>
      </c>
      <c r="K35" s="124" t="s">
        <v>72</v>
      </c>
      <c r="L35" s="123">
        <v>1</v>
      </c>
      <c r="M35" s="124">
        <v>20</v>
      </c>
      <c r="N35" s="124" t="s">
        <v>72</v>
      </c>
      <c r="O35" s="123"/>
      <c r="P35" s="124"/>
      <c r="Q35" s="124"/>
      <c r="R35" s="142"/>
      <c r="S35" s="124"/>
      <c r="T35" s="124"/>
      <c r="U35" s="123"/>
      <c r="V35" s="124"/>
      <c r="W35" s="124"/>
      <c r="X35" s="123"/>
      <c r="Y35" s="124"/>
      <c r="Z35" s="124"/>
      <c r="AA35" s="143">
        <f t="shared" ref="AA35:AB35" si="12">SUM(C35,F35,I35,L35,O35,R35,U35,X35)</f>
        <v>2</v>
      </c>
      <c r="AB35" s="143">
        <f t="shared" si="12"/>
        <v>40</v>
      </c>
      <c r="AC35" s="396"/>
    </row>
    <row r="36" spans="1:29" ht="13.5" customHeight="1" x14ac:dyDescent="0.3">
      <c r="A36" s="127" t="s">
        <v>126</v>
      </c>
      <c r="B36" s="141" t="s">
        <v>71</v>
      </c>
      <c r="C36" s="123"/>
      <c r="D36" s="124"/>
      <c r="E36" s="124"/>
      <c r="F36" s="123"/>
      <c r="G36" s="124"/>
      <c r="H36" s="124"/>
      <c r="I36" s="123"/>
      <c r="J36" s="124"/>
      <c r="K36" s="124"/>
      <c r="L36" s="123">
        <v>2</v>
      </c>
      <c r="M36" s="124">
        <v>20</v>
      </c>
      <c r="N36" s="124" t="s">
        <v>72</v>
      </c>
      <c r="O36" s="123"/>
      <c r="P36" s="124"/>
      <c r="Q36" s="124"/>
      <c r="R36" s="142"/>
      <c r="S36" s="124"/>
      <c r="T36" s="124"/>
      <c r="U36" s="123"/>
      <c r="V36" s="124"/>
      <c r="W36" s="124"/>
      <c r="X36" s="144"/>
      <c r="Y36" s="145"/>
      <c r="Z36" s="124"/>
      <c r="AA36" s="143">
        <f t="shared" ref="AA36:AB36" si="13">SUM(C36,F36,I36,L36,O36,R36,U36,X36)</f>
        <v>2</v>
      </c>
      <c r="AB36" s="143">
        <f t="shared" si="13"/>
        <v>20</v>
      </c>
      <c r="AC36" s="396"/>
    </row>
    <row r="37" spans="1:29" ht="13.5" customHeight="1" x14ac:dyDescent="0.3">
      <c r="A37" s="123" t="s">
        <v>127</v>
      </c>
      <c r="B37" s="122" t="s">
        <v>128</v>
      </c>
      <c r="C37" s="123"/>
      <c r="D37" s="124"/>
      <c r="E37" s="124"/>
      <c r="F37" s="123">
        <v>1</v>
      </c>
      <c r="G37" s="124">
        <v>15</v>
      </c>
      <c r="H37" s="124" t="s">
        <v>72</v>
      </c>
      <c r="I37" s="123"/>
      <c r="J37" s="124"/>
      <c r="K37" s="124"/>
      <c r="L37" s="123"/>
      <c r="M37" s="124"/>
      <c r="N37" s="124"/>
      <c r="O37" s="123"/>
      <c r="P37" s="124"/>
      <c r="Q37" s="124"/>
      <c r="R37" s="142"/>
      <c r="S37" s="124"/>
      <c r="T37" s="124"/>
      <c r="U37" s="123"/>
      <c r="V37" s="124"/>
      <c r="W37" s="146"/>
      <c r="X37" s="69"/>
      <c r="Y37" s="69"/>
      <c r="Z37" s="147"/>
      <c r="AA37" s="143">
        <v>1</v>
      </c>
      <c r="AB37" s="148">
        <f>G37</f>
        <v>15</v>
      </c>
      <c r="AC37" s="396"/>
    </row>
    <row r="38" spans="1:29" ht="13.5" customHeight="1" x14ac:dyDescent="0.3">
      <c r="A38" s="123" t="s">
        <v>129</v>
      </c>
      <c r="B38" s="122" t="s">
        <v>128</v>
      </c>
      <c r="C38" s="123"/>
      <c r="D38" s="124"/>
      <c r="E38" s="124"/>
      <c r="F38" s="123"/>
      <c r="G38" s="124"/>
      <c r="H38" s="124"/>
      <c r="I38" s="123"/>
      <c r="J38" s="124"/>
      <c r="K38" s="124"/>
      <c r="L38" s="123"/>
      <c r="M38" s="124"/>
      <c r="N38" s="124"/>
      <c r="O38" s="123"/>
      <c r="P38" s="124"/>
      <c r="Q38" s="124"/>
      <c r="R38" s="149"/>
      <c r="S38" s="145"/>
      <c r="T38" s="145"/>
      <c r="U38" s="144"/>
      <c r="V38" s="145"/>
      <c r="W38" s="145"/>
      <c r="X38" s="120">
        <v>1</v>
      </c>
      <c r="Y38" s="150">
        <v>15</v>
      </c>
      <c r="Z38" s="124" t="s">
        <v>72</v>
      </c>
      <c r="AA38" s="143">
        <v>1</v>
      </c>
      <c r="AB38" s="148">
        <f>Y38</f>
        <v>15</v>
      </c>
      <c r="AC38" s="396"/>
    </row>
    <row r="39" spans="1:29" ht="13.5" customHeight="1" x14ac:dyDescent="0.3">
      <c r="A39" s="49" t="s">
        <v>130</v>
      </c>
      <c r="B39" s="122" t="s">
        <v>71</v>
      </c>
      <c r="C39" s="123"/>
      <c r="D39" s="124"/>
      <c r="E39" s="124"/>
      <c r="F39" s="123"/>
      <c r="G39" s="124"/>
      <c r="H39" s="124"/>
      <c r="I39" s="123"/>
      <c r="J39" s="124"/>
      <c r="K39" s="124"/>
      <c r="L39" s="123"/>
      <c r="M39" s="124"/>
      <c r="N39" s="124"/>
      <c r="O39" s="123"/>
      <c r="P39" s="124"/>
      <c r="Q39" s="146"/>
      <c r="R39" s="123">
        <v>2</v>
      </c>
      <c r="S39" s="124">
        <v>20</v>
      </c>
      <c r="T39" s="124" t="s">
        <v>72</v>
      </c>
      <c r="U39" s="123">
        <v>1</v>
      </c>
      <c r="V39" s="124">
        <v>20</v>
      </c>
      <c r="W39" s="124" t="s">
        <v>72</v>
      </c>
      <c r="X39" s="116"/>
      <c r="Y39" s="151"/>
      <c r="Z39" s="145"/>
      <c r="AA39" s="152">
        <v>3</v>
      </c>
      <c r="AB39" s="152">
        <v>40</v>
      </c>
      <c r="AC39" s="398"/>
    </row>
    <row r="40" spans="1:29" ht="13.5" customHeight="1" x14ac:dyDescent="0.3">
      <c r="A40" s="84"/>
      <c r="B40" s="153"/>
      <c r="C40" s="154"/>
      <c r="D40" s="155"/>
      <c r="E40" s="155"/>
      <c r="F40" s="154"/>
      <c r="G40" s="155"/>
      <c r="H40" s="155"/>
      <c r="I40" s="154"/>
      <c r="J40" s="155"/>
      <c r="K40" s="155"/>
      <c r="L40" s="154"/>
      <c r="M40" s="155"/>
      <c r="N40" s="155"/>
      <c r="O40" s="154"/>
      <c r="P40" s="155"/>
      <c r="Q40" s="155"/>
      <c r="R40" s="95"/>
      <c r="S40" s="156"/>
      <c r="T40" s="156"/>
      <c r="U40" s="95"/>
      <c r="V40" s="156"/>
      <c r="W40" s="156"/>
      <c r="X40" s="154"/>
      <c r="Y40" s="105" t="s">
        <v>101</v>
      </c>
      <c r="Z40" s="124"/>
      <c r="AA40" s="157">
        <f t="shared" ref="AA40:AB40" si="14">SUM(AA32:AA39)</f>
        <v>21</v>
      </c>
      <c r="AB40" s="157">
        <f t="shared" si="14"/>
        <v>255</v>
      </c>
    </row>
    <row r="41" spans="1:29" ht="13.5" customHeight="1" x14ac:dyDescent="0.3">
      <c r="A41" s="209"/>
      <c r="B41" s="210"/>
      <c r="C41" s="211"/>
      <c r="D41" s="212"/>
      <c r="E41" s="212"/>
      <c r="F41" s="211"/>
      <c r="G41" s="212"/>
      <c r="H41" s="212"/>
      <c r="I41" s="211"/>
      <c r="J41" s="212"/>
      <c r="K41" s="212"/>
      <c r="L41" s="211"/>
      <c r="M41" s="212"/>
      <c r="N41" s="212"/>
      <c r="O41" s="211"/>
      <c r="P41" s="212"/>
      <c r="Q41" s="212"/>
      <c r="R41" s="211"/>
      <c r="S41" s="212"/>
      <c r="T41" s="212"/>
      <c r="U41" s="211"/>
      <c r="V41" s="212"/>
      <c r="W41" s="212"/>
      <c r="X41" s="211"/>
      <c r="Y41" s="147"/>
      <c r="Z41" s="147"/>
      <c r="AA41" s="213"/>
      <c r="AB41" s="213"/>
    </row>
    <row r="42" spans="1:29" ht="13.5" customHeight="1" x14ac:dyDescent="0.3">
      <c r="A42" s="390" t="s">
        <v>131</v>
      </c>
      <c r="B42" s="391"/>
      <c r="C42" s="391"/>
      <c r="D42" s="391"/>
      <c r="E42" s="391"/>
      <c r="F42" s="391"/>
      <c r="G42" s="391"/>
      <c r="H42" s="391"/>
      <c r="I42" s="391"/>
      <c r="J42" s="391"/>
      <c r="K42" s="391"/>
      <c r="L42" s="391"/>
      <c r="M42" s="391"/>
      <c r="N42" s="391"/>
      <c r="O42" s="391"/>
      <c r="P42" s="391"/>
      <c r="Q42" s="391"/>
      <c r="R42" s="391"/>
      <c r="S42" s="391"/>
      <c r="T42" s="391"/>
      <c r="U42" s="391"/>
      <c r="V42" s="391"/>
      <c r="W42" s="391"/>
      <c r="X42" s="391"/>
      <c r="Y42" s="392"/>
      <c r="Z42" s="205"/>
      <c r="AA42" s="140"/>
      <c r="AB42" s="140"/>
    </row>
    <row r="43" spans="1:29" ht="32.25" customHeight="1" x14ac:dyDescent="0.3">
      <c r="A43" s="214" t="s">
        <v>183</v>
      </c>
      <c r="B43" s="9" t="s">
        <v>34</v>
      </c>
      <c r="C43" s="215"/>
      <c r="D43" s="215"/>
      <c r="E43" s="216"/>
      <c r="F43" s="215"/>
      <c r="G43" s="215"/>
      <c r="H43" s="216"/>
      <c r="I43" s="215"/>
      <c r="J43" s="215"/>
      <c r="K43" s="216"/>
      <c r="L43" s="215"/>
      <c r="M43" s="217"/>
      <c r="N43" s="216"/>
      <c r="O43" s="215"/>
      <c r="P43" s="215"/>
      <c r="Q43" s="215"/>
      <c r="R43" s="218"/>
      <c r="S43" s="215"/>
      <c r="T43" s="215"/>
      <c r="U43" s="215"/>
      <c r="V43" s="215"/>
      <c r="W43" s="215"/>
      <c r="X43" s="215"/>
      <c r="Y43" s="217"/>
      <c r="Z43" s="217"/>
      <c r="AA43" s="219"/>
      <c r="AB43" s="219"/>
      <c r="AC43" s="35" t="s">
        <v>474</v>
      </c>
    </row>
    <row r="44" spans="1:29" ht="28.5" customHeight="1" x14ac:dyDescent="0.3">
      <c r="A44" s="120" t="s">
        <v>184</v>
      </c>
      <c r="B44" s="113" t="s">
        <v>71</v>
      </c>
      <c r="C44" s="114"/>
      <c r="D44" s="115"/>
      <c r="E44" s="115"/>
      <c r="F44" s="116"/>
      <c r="G44" s="115"/>
      <c r="H44" s="115"/>
      <c r="I44" s="116"/>
      <c r="J44" s="115"/>
      <c r="K44" s="115"/>
      <c r="L44" s="116"/>
      <c r="M44" s="115"/>
      <c r="N44" s="115"/>
      <c r="O44" s="116"/>
      <c r="P44" s="115"/>
      <c r="Q44" s="115"/>
      <c r="R44" s="116">
        <v>2</v>
      </c>
      <c r="S44" s="115">
        <v>15</v>
      </c>
      <c r="T44" s="115" t="s">
        <v>72</v>
      </c>
      <c r="U44" s="116">
        <v>2</v>
      </c>
      <c r="V44" s="115">
        <v>15</v>
      </c>
      <c r="W44" s="115" t="s">
        <v>73</v>
      </c>
      <c r="X44" s="116"/>
      <c r="Y44" s="115"/>
      <c r="Z44" s="115"/>
      <c r="AA44" s="117">
        <f t="shared" ref="AA44:AB44" si="15">SUM(C44,F44,I44,L44,O44,R44,U44,X44)</f>
        <v>4</v>
      </c>
      <c r="AB44" s="117">
        <f t="shared" si="15"/>
        <v>30</v>
      </c>
      <c r="AC44" s="399" t="s">
        <v>85</v>
      </c>
    </row>
    <row r="45" spans="1:29" ht="13.5" customHeight="1" x14ac:dyDescent="0.3">
      <c r="A45" s="120" t="s">
        <v>136</v>
      </c>
      <c r="B45" s="113" t="s">
        <v>71</v>
      </c>
      <c r="C45" s="114"/>
      <c r="D45" s="115"/>
      <c r="E45" s="115"/>
      <c r="F45" s="116"/>
      <c r="G45" s="115"/>
      <c r="H45" s="115"/>
      <c r="I45" s="116"/>
      <c r="J45" s="115"/>
      <c r="K45" s="115"/>
      <c r="L45" s="116"/>
      <c r="M45" s="115"/>
      <c r="N45" s="115"/>
      <c r="O45" s="116">
        <v>1</v>
      </c>
      <c r="P45" s="115">
        <v>10</v>
      </c>
      <c r="Q45" s="115" t="s">
        <v>72</v>
      </c>
      <c r="R45" s="116"/>
      <c r="S45" s="115"/>
      <c r="T45" s="115"/>
      <c r="U45" s="116"/>
      <c r="V45" s="115"/>
      <c r="W45" s="115"/>
      <c r="X45" s="116"/>
      <c r="Y45" s="115"/>
      <c r="Z45" s="115"/>
      <c r="AA45" s="117">
        <f t="shared" ref="AA45:AB45" si="16">SUM(C45,F45,I45,L45,O45,R45,U45,X45)</f>
        <v>1</v>
      </c>
      <c r="AB45" s="117">
        <f t="shared" si="16"/>
        <v>10</v>
      </c>
      <c r="AC45" s="400"/>
    </row>
    <row r="46" spans="1:29" ht="24" customHeight="1" x14ac:dyDescent="0.3">
      <c r="A46" s="127" t="s">
        <v>185</v>
      </c>
      <c r="B46" s="122" t="s">
        <v>71</v>
      </c>
      <c r="C46" s="123"/>
      <c r="D46" s="124"/>
      <c r="E46" s="124"/>
      <c r="F46" s="123"/>
      <c r="G46" s="124"/>
      <c r="H46" s="115"/>
      <c r="I46" s="125"/>
      <c r="J46" s="126"/>
      <c r="K46" s="126"/>
      <c r="L46" s="125"/>
      <c r="M46" s="126"/>
      <c r="N46" s="126"/>
      <c r="O46" s="116"/>
      <c r="P46" s="115"/>
      <c r="Q46" s="115"/>
      <c r="R46" s="116">
        <v>3</v>
      </c>
      <c r="S46" s="115">
        <v>20</v>
      </c>
      <c r="T46" s="115" t="s">
        <v>138</v>
      </c>
      <c r="U46" s="116"/>
      <c r="V46" s="115"/>
      <c r="W46" s="115"/>
      <c r="X46" s="116"/>
      <c r="Y46" s="115"/>
      <c r="Z46" s="115"/>
      <c r="AA46" s="117">
        <f t="shared" ref="AA46:AB46" si="17">SUM(C46,F46,I46,L46,O46,R46,U46,X46)</f>
        <v>3</v>
      </c>
      <c r="AB46" s="117">
        <f t="shared" si="17"/>
        <v>20</v>
      </c>
      <c r="AC46" s="400"/>
    </row>
    <row r="47" spans="1:29" ht="24.75" customHeight="1" x14ac:dyDescent="0.3">
      <c r="A47" s="127" t="s">
        <v>186</v>
      </c>
      <c r="B47" s="122" t="s">
        <v>141</v>
      </c>
      <c r="C47" s="123"/>
      <c r="D47" s="124"/>
      <c r="E47" s="124"/>
      <c r="F47" s="123"/>
      <c r="G47" s="124"/>
      <c r="H47" s="115"/>
      <c r="I47" s="125"/>
      <c r="J47" s="126"/>
      <c r="K47" s="126"/>
      <c r="L47" s="125"/>
      <c r="M47" s="126"/>
      <c r="N47" s="126"/>
      <c r="O47" s="116"/>
      <c r="P47" s="115"/>
      <c r="Q47" s="115"/>
      <c r="R47" s="114"/>
      <c r="S47" s="115"/>
      <c r="T47" s="115"/>
      <c r="U47" s="116">
        <v>2</v>
      </c>
      <c r="V47" s="115">
        <v>15</v>
      </c>
      <c r="W47" s="115" t="s">
        <v>72</v>
      </c>
      <c r="X47" s="116">
        <v>2</v>
      </c>
      <c r="Y47" s="115">
        <v>10</v>
      </c>
      <c r="Z47" s="115" t="s">
        <v>138</v>
      </c>
      <c r="AA47" s="117">
        <f t="shared" ref="AA47:AB47" si="18">SUM(C47,F47,I47,L47,O47,R47,U47,X47)</f>
        <v>4</v>
      </c>
      <c r="AB47" s="117">
        <f t="shared" si="18"/>
        <v>25</v>
      </c>
      <c r="AC47" s="401"/>
    </row>
    <row r="48" spans="1:29" ht="13.5" customHeight="1" x14ac:dyDescent="0.3">
      <c r="M48" s="104"/>
      <c r="N48" s="104"/>
      <c r="O48" s="129"/>
      <c r="P48" s="104"/>
      <c r="Q48" s="104"/>
      <c r="R48" s="129"/>
      <c r="S48" s="104"/>
      <c r="T48" s="104"/>
      <c r="U48" s="129"/>
      <c r="V48" s="104"/>
      <c r="W48" s="104"/>
      <c r="X48" s="129"/>
      <c r="Y48" s="130" t="s">
        <v>101</v>
      </c>
      <c r="Z48" s="130"/>
      <c r="AA48" s="131">
        <f t="shared" ref="AA48:AB48" si="19">SUM(AA44:AA47)</f>
        <v>12</v>
      </c>
      <c r="AB48" s="131">
        <f t="shared" si="19"/>
        <v>85</v>
      </c>
    </row>
    <row r="49" spans="1:36" ht="13.5" customHeight="1" x14ac:dyDescent="0.25"/>
    <row r="50" spans="1:36" ht="13.5" customHeight="1" x14ac:dyDescent="0.3">
      <c r="M50" s="104"/>
      <c r="N50" s="104"/>
      <c r="O50" s="129"/>
      <c r="P50" s="104"/>
      <c r="Q50" s="104"/>
      <c r="R50" s="129"/>
      <c r="S50" s="104"/>
      <c r="T50" s="104"/>
      <c r="U50" s="129"/>
      <c r="V50" s="104"/>
      <c r="W50" s="104"/>
      <c r="X50" s="129"/>
      <c r="Y50" s="160"/>
      <c r="Z50" s="160"/>
      <c r="AA50" s="161"/>
      <c r="AB50" s="161"/>
    </row>
    <row r="51" spans="1:36" ht="13.5" customHeight="1" x14ac:dyDescent="0.3">
      <c r="M51" s="104"/>
      <c r="N51" s="104"/>
      <c r="O51" s="129"/>
      <c r="P51" s="104"/>
      <c r="Q51" s="104"/>
      <c r="R51" s="129"/>
      <c r="S51" s="104"/>
      <c r="T51" s="104"/>
      <c r="U51" s="129"/>
      <c r="V51" s="104"/>
      <c r="W51" s="104"/>
      <c r="X51" s="129"/>
      <c r="Y51" s="160"/>
      <c r="Z51" s="160"/>
      <c r="AA51" s="161"/>
      <c r="AB51" s="161"/>
    </row>
    <row r="52" spans="1:36" ht="79.5" customHeight="1" x14ac:dyDescent="0.3">
      <c r="A52" s="173" t="s">
        <v>142</v>
      </c>
      <c r="B52" s="9" t="s">
        <v>34</v>
      </c>
      <c r="C52" s="10" t="s">
        <v>35</v>
      </c>
      <c r="D52" s="134" t="s">
        <v>36</v>
      </c>
      <c r="E52" s="107" t="s">
        <v>37</v>
      </c>
      <c r="F52" s="108" t="s">
        <v>38</v>
      </c>
      <c r="G52" s="135" t="s">
        <v>39</v>
      </c>
      <c r="H52" s="109" t="s">
        <v>40</v>
      </c>
      <c r="I52" s="110" t="s">
        <v>41</v>
      </c>
      <c r="J52" s="17" t="s">
        <v>42</v>
      </c>
      <c r="K52" s="18" t="s">
        <v>43</v>
      </c>
      <c r="L52" s="19" t="s">
        <v>44</v>
      </c>
      <c r="M52" s="20" t="s">
        <v>45</v>
      </c>
      <c r="N52" s="21" t="s">
        <v>46</v>
      </c>
      <c r="O52" s="22" t="s">
        <v>47</v>
      </c>
      <c r="P52" s="23" t="s">
        <v>48</v>
      </c>
      <c r="Q52" s="24" t="s">
        <v>49</v>
      </c>
      <c r="R52" s="25" t="s">
        <v>50</v>
      </c>
      <c r="S52" s="26" t="s">
        <v>51</v>
      </c>
      <c r="T52" s="27" t="s">
        <v>52</v>
      </c>
      <c r="U52" s="28" t="s">
        <v>53</v>
      </c>
      <c r="V52" s="29" t="s">
        <v>54</v>
      </c>
      <c r="W52" s="30" t="s">
        <v>55</v>
      </c>
      <c r="X52" s="31" t="s">
        <v>56</v>
      </c>
      <c r="Y52" s="32" t="s">
        <v>57</v>
      </c>
      <c r="Z52" s="33" t="s">
        <v>58</v>
      </c>
      <c r="AA52" s="34" t="s">
        <v>59</v>
      </c>
      <c r="AB52" s="34" t="s">
        <v>60</v>
      </c>
      <c r="AC52" s="35" t="s">
        <v>474</v>
      </c>
    </row>
    <row r="53" spans="1:36" ht="30" customHeight="1" x14ac:dyDescent="0.25">
      <c r="A53" s="406" t="s">
        <v>143</v>
      </c>
      <c r="B53" s="391"/>
      <c r="C53" s="391"/>
      <c r="D53" s="391"/>
      <c r="E53" s="403"/>
      <c r="F53" s="175"/>
      <c r="G53" s="175"/>
      <c r="H53" s="175"/>
      <c r="I53" s="175"/>
      <c r="J53" s="175"/>
      <c r="K53" s="175"/>
      <c r="L53" s="175"/>
      <c r="M53" s="175"/>
      <c r="N53" s="175"/>
      <c r="O53" s="175"/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404" t="s">
        <v>144</v>
      </c>
    </row>
    <row r="54" spans="1:36" ht="23.25" customHeight="1" x14ac:dyDescent="0.3">
      <c r="A54" s="123" t="s">
        <v>145</v>
      </c>
      <c r="B54" s="141" t="s">
        <v>71</v>
      </c>
      <c r="C54" s="123">
        <v>2</v>
      </c>
      <c r="D54" s="124">
        <v>20</v>
      </c>
      <c r="E54" s="124" t="s">
        <v>72</v>
      </c>
      <c r="F54" s="123">
        <v>2</v>
      </c>
      <c r="G54" s="124">
        <v>20</v>
      </c>
      <c r="H54" s="124" t="s">
        <v>72</v>
      </c>
      <c r="I54" s="123">
        <v>2</v>
      </c>
      <c r="J54" s="124">
        <v>20</v>
      </c>
      <c r="K54" s="124" t="s">
        <v>72</v>
      </c>
      <c r="L54" s="123">
        <v>2</v>
      </c>
      <c r="M54" s="124">
        <v>20</v>
      </c>
      <c r="N54" s="124" t="s">
        <v>73</v>
      </c>
      <c r="O54" s="123">
        <v>2</v>
      </c>
      <c r="P54" s="124">
        <v>20</v>
      </c>
      <c r="Q54" s="124" t="s">
        <v>73</v>
      </c>
      <c r="R54" s="142"/>
      <c r="S54" s="124"/>
      <c r="T54" s="124"/>
      <c r="U54" s="123"/>
      <c r="V54" s="124"/>
      <c r="W54" s="124"/>
      <c r="X54" s="123"/>
      <c r="Y54" s="124"/>
      <c r="Z54" s="124"/>
      <c r="AA54" s="34">
        <v>10</v>
      </c>
      <c r="AB54" s="34">
        <v>100</v>
      </c>
      <c r="AC54" s="396"/>
    </row>
    <row r="55" spans="1:36" ht="31.5" customHeight="1" x14ac:dyDescent="0.3">
      <c r="A55" s="127" t="s">
        <v>146</v>
      </c>
      <c r="B55" s="141" t="s">
        <v>71</v>
      </c>
      <c r="C55" s="123">
        <v>1</v>
      </c>
      <c r="D55" s="124">
        <v>10</v>
      </c>
      <c r="E55" s="428" t="s">
        <v>72</v>
      </c>
      <c r="F55" s="429">
        <v>1</v>
      </c>
      <c r="G55" s="428">
        <v>10</v>
      </c>
      <c r="H55" s="428" t="s">
        <v>72</v>
      </c>
      <c r="I55" s="429">
        <v>2</v>
      </c>
      <c r="J55" s="428">
        <v>20</v>
      </c>
      <c r="K55" s="428" t="s">
        <v>72</v>
      </c>
      <c r="L55" s="429">
        <v>2</v>
      </c>
      <c r="M55" s="428">
        <v>20</v>
      </c>
      <c r="N55" s="428" t="s">
        <v>72</v>
      </c>
      <c r="O55" s="429">
        <v>2</v>
      </c>
      <c r="P55" s="428">
        <v>20</v>
      </c>
      <c r="Q55" s="428" t="s">
        <v>72</v>
      </c>
      <c r="R55" s="142">
        <v>2</v>
      </c>
      <c r="S55" s="124">
        <v>20</v>
      </c>
      <c r="T55" s="124" t="s">
        <v>73</v>
      </c>
      <c r="U55" s="123"/>
      <c r="V55" s="124"/>
      <c r="W55" s="124"/>
      <c r="X55" s="123"/>
      <c r="Y55" s="124"/>
      <c r="Z55" s="124"/>
      <c r="AA55" s="34">
        <v>10</v>
      </c>
      <c r="AB55" s="34">
        <v>100</v>
      </c>
      <c r="AC55" s="396"/>
    </row>
    <row r="56" spans="1:36" ht="33" customHeight="1" x14ac:dyDescent="0.3">
      <c r="A56" s="127" t="s">
        <v>147</v>
      </c>
      <c r="B56" s="141" t="s">
        <v>71</v>
      </c>
      <c r="C56" s="123">
        <v>3</v>
      </c>
      <c r="D56" s="124">
        <v>30</v>
      </c>
      <c r="E56" s="124" t="s">
        <v>73</v>
      </c>
      <c r="F56" s="123"/>
      <c r="G56" s="124"/>
      <c r="H56" s="124"/>
      <c r="I56" s="123"/>
      <c r="J56" s="124"/>
      <c r="K56" s="124"/>
      <c r="L56" s="123"/>
      <c r="M56" s="124"/>
      <c r="N56" s="124"/>
      <c r="O56" s="123"/>
      <c r="P56" s="124"/>
      <c r="Q56" s="124"/>
      <c r="R56" s="123"/>
      <c r="S56" s="124"/>
      <c r="T56" s="124"/>
      <c r="U56" s="123"/>
      <c r="V56" s="124"/>
      <c r="W56" s="124"/>
      <c r="X56" s="123"/>
      <c r="Y56" s="124"/>
      <c r="Z56" s="124"/>
      <c r="AA56" s="34">
        <v>3</v>
      </c>
      <c r="AB56" s="34">
        <v>30</v>
      </c>
      <c r="AC56" s="396"/>
    </row>
    <row r="57" spans="1:36" ht="33" customHeight="1" x14ac:dyDescent="0.3">
      <c r="A57" s="127" t="s">
        <v>148</v>
      </c>
      <c r="B57" s="141" t="s">
        <v>71</v>
      </c>
      <c r="C57" s="123"/>
      <c r="D57" s="124"/>
      <c r="E57" s="124"/>
      <c r="F57" s="123">
        <v>3</v>
      </c>
      <c r="G57" s="124">
        <v>30</v>
      </c>
      <c r="H57" s="124" t="s">
        <v>73</v>
      </c>
      <c r="I57" s="123"/>
      <c r="J57" s="124"/>
      <c r="K57" s="124"/>
      <c r="L57" s="123"/>
      <c r="M57" s="124"/>
      <c r="N57" s="124"/>
      <c r="O57" s="123"/>
      <c r="P57" s="124"/>
      <c r="Q57" s="124"/>
      <c r="R57" s="142"/>
      <c r="S57" s="124"/>
      <c r="T57" s="124"/>
      <c r="U57" s="123"/>
      <c r="V57" s="124"/>
      <c r="W57" s="124"/>
      <c r="X57" s="123"/>
      <c r="Y57" s="124"/>
      <c r="Z57" s="124"/>
      <c r="AA57" s="34">
        <v>3</v>
      </c>
      <c r="AB57" s="34">
        <v>30</v>
      </c>
      <c r="AC57" s="396"/>
    </row>
    <row r="58" spans="1:36" ht="34.5" customHeight="1" x14ac:dyDescent="0.3">
      <c r="A58" s="127" t="s">
        <v>149</v>
      </c>
      <c r="B58" s="141" t="s">
        <v>71</v>
      </c>
      <c r="C58" s="123"/>
      <c r="D58" s="124"/>
      <c r="E58" s="124"/>
      <c r="F58" s="123"/>
      <c r="G58" s="124"/>
      <c r="H58" s="124"/>
      <c r="I58" s="144">
        <v>3</v>
      </c>
      <c r="J58" s="145">
        <v>30</v>
      </c>
      <c r="K58" s="145" t="s">
        <v>73</v>
      </c>
      <c r="L58" s="144">
        <v>3</v>
      </c>
      <c r="M58" s="145">
        <v>30</v>
      </c>
      <c r="N58" s="145" t="s">
        <v>73</v>
      </c>
      <c r="O58" s="144"/>
      <c r="P58" s="145"/>
      <c r="Q58" s="145"/>
      <c r="R58" s="142"/>
      <c r="S58" s="124"/>
      <c r="T58" s="124"/>
      <c r="U58" s="123"/>
      <c r="V58" s="124"/>
      <c r="W58" s="124"/>
      <c r="X58" s="123"/>
      <c r="Y58" s="124"/>
      <c r="Z58" s="124"/>
      <c r="AA58" s="34">
        <v>6</v>
      </c>
      <c r="AB58" s="34">
        <v>60</v>
      </c>
      <c r="AC58" s="396"/>
    </row>
    <row r="59" spans="1:36" ht="13.5" customHeight="1" x14ac:dyDescent="0.3">
      <c r="A59" s="49" t="s">
        <v>150</v>
      </c>
      <c r="B59" s="141" t="s">
        <v>71</v>
      </c>
      <c r="C59" s="123"/>
      <c r="D59" s="124"/>
      <c r="E59" s="124"/>
      <c r="F59" s="123"/>
      <c r="G59" s="124"/>
      <c r="H59" s="146"/>
      <c r="I59" s="69"/>
      <c r="J59" s="69"/>
      <c r="K59" s="69"/>
      <c r="L59" s="123"/>
      <c r="M59" s="124"/>
      <c r="N59" s="124"/>
      <c r="O59" s="123">
        <v>2</v>
      </c>
      <c r="P59" s="124">
        <v>20</v>
      </c>
      <c r="Q59" s="124" t="s">
        <v>72</v>
      </c>
      <c r="R59" s="176"/>
      <c r="S59" s="124"/>
      <c r="T59" s="124"/>
      <c r="U59" s="123"/>
      <c r="V59" s="124"/>
      <c r="W59" s="124"/>
      <c r="X59" s="123"/>
      <c r="Y59" s="124"/>
      <c r="Z59" s="145"/>
      <c r="AA59" s="177">
        <v>2</v>
      </c>
      <c r="AB59" s="177">
        <v>20</v>
      </c>
      <c r="AC59" s="398"/>
    </row>
    <row r="60" spans="1:36" ht="13.5" customHeight="1" x14ac:dyDescent="0.3">
      <c r="A60" s="158"/>
      <c r="B60" s="159"/>
      <c r="C60" s="95"/>
      <c r="D60" s="156"/>
      <c r="E60" s="156"/>
      <c r="F60" s="95"/>
      <c r="G60" s="156"/>
      <c r="H60" s="156"/>
      <c r="I60" s="95"/>
      <c r="J60" s="156"/>
      <c r="K60" s="156"/>
      <c r="L60" s="95"/>
      <c r="M60" s="156"/>
      <c r="N60" s="156"/>
      <c r="O60" s="95"/>
      <c r="P60" s="156"/>
      <c r="Q60" s="156"/>
      <c r="R60" s="95"/>
      <c r="S60" s="156"/>
      <c r="T60" s="156"/>
      <c r="U60" s="95"/>
      <c r="V60" s="156"/>
      <c r="W60" s="156"/>
      <c r="X60" s="95"/>
      <c r="Y60" s="130" t="s">
        <v>101</v>
      </c>
      <c r="Z60" s="124"/>
      <c r="AA60" s="157">
        <f>SUM(AA54:AA59)</f>
        <v>34</v>
      </c>
      <c r="AB60" s="157">
        <v>340</v>
      </c>
    </row>
    <row r="61" spans="1:36" ht="13.5" customHeight="1" x14ac:dyDescent="0.3">
      <c r="A61" s="158"/>
      <c r="B61" s="159"/>
      <c r="C61" s="95"/>
      <c r="D61" s="156"/>
      <c r="E61" s="156"/>
      <c r="F61" s="95"/>
      <c r="G61" s="156"/>
      <c r="H61" s="156"/>
      <c r="I61" s="95"/>
      <c r="J61" s="156"/>
      <c r="K61" s="156"/>
      <c r="L61" s="95"/>
      <c r="M61" s="156"/>
      <c r="N61" s="156"/>
      <c r="O61" s="95"/>
      <c r="P61" s="156"/>
      <c r="Q61" s="156"/>
      <c r="R61" s="95"/>
      <c r="S61" s="156"/>
      <c r="T61" s="156"/>
      <c r="U61" s="95"/>
      <c r="V61" s="156"/>
      <c r="W61" s="156"/>
      <c r="X61" s="95"/>
      <c r="Y61" s="160"/>
      <c r="Z61" s="156"/>
      <c r="AA61" s="161"/>
      <c r="AB61" s="104"/>
    </row>
    <row r="62" spans="1:36" ht="13.5" customHeight="1" x14ac:dyDescent="0.3">
      <c r="A62" s="158"/>
      <c r="B62" s="159"/>
      <c r="C62" s="95"/>
      <c r="D62" s="156"/>
      <c r="E62" s="156"/>
      <c r="F62" s="95"/>
      <c r="G62" s="156"/>
      <c r="H62" s="156"/>
      <c r="I62" s="95"/>
      <c r="J62" s="156"/>
      <c r="K62" s="156"/>
      <c r="L62" s="95"/>
      <c r="M62" s="156"/>
      <c r="N62" s="156"/>
      <c r="O62" s="95"/>
      <c r="P62" s="156"/>
      <c r="Q62" s="156"/>
      <c r="R62" s="95"/>
      <c r="S62" s="156"/>
      <c r="T62" s="156"/>
      <c r="U62" s="95"/>
      <c r="V62" s="156"/>
      <c r="W62" s="156"/>
      <c r="X62" s="95"/>
      <c r="Y62" s="160"/>
      <c r="Z62" s="156"/>
      <c r="AA62" s="161"/>
      <c r="AB62" s="104"/>
    </row>
    <row r="63" spans="1:36" ht="48.75" customHeight="1" x14ac:dyDescent="0.3">
      <c r="A63" s="40" t="s">
        <v>151</v>
      </c>
      <c r="B63" s="9" t="s">
        <v>34</v>
      </c>
      <c r="C63" s="10" t="s">
        <v>35</v>
      </c>
      <c r="D63" s="134" t="s">
        <v>36</v>
      </c>
      <c r="E63" s="107" t="s">
        <v>37</v>
      </c>
      <c r="F63" s="108" t="s">
        <v>38</v>
      </c>
      <c r="G63" s="135" t="s">
        <v>39</v>
      </c>
      <c r="H63" s="109" t="s">
        <v>40</v>
      </c>
      <c r="I63" s="110" t="s">
        <v>41</v>
      </c>
      <c r="J63" s="17" t="s">
        <v>42</v>
      </c>
      <c r="K63" s="18" t="s">
        <v>43</v>
      </c>
      <c r="L63" s="19" t="s">
        <v>44</v>
      </c>
      <c r="M63" s="20" t="s">
        <v>45</v>
      </c>
      <c r="N63" s="21" t="s">
        <v>46</v>
      </c>
      <c r="O63" s="22" t="s">
        <v>47</v>
      </c>
      <c r="P63" s="23" t="s">
        <v>48</v>
      </c>
      <c r="Q63" s="24" t="s">
        <v>49</v>
      </c>
      <c r="R63" s="25" t="s">
        <v>50</v>
      </c>
      <c r="S63" s="26" t="s">
        <v>51</v>
      </c>
      <c r="T63" s="27" t="s">
        <v>52</v>
      </c>
      <c r="U63" s="28" t="s">
        <v>53</v>
      </c>
      <c r="V63" s="29" t="s">
        <v>54</v>
      </c>
      <c r="W63" s="30" t="s">
        <v>55</v>
      </c>
      <c r="X63" s="31" t="s">
        <v>56</v>
      </c>
      <c r="Y63" s="32" t="s">
        <v>57</v>
      </c>
      <c r="Z63" s="33" t="s">
        <v>58</v>
      </c>
      <c r="AA63" s="34" t="s">
        <v>59</v>
      </c>
      <c r="AB63" s="34" t="s">
        <v>60</v>
      </c>
      <c r="AC63" s="35" t="s">
        <v>474</v>
      </c>
      <c r="AJ63" s="178"/>
    </row>
    <row r="64" spans="1:36" ht="106.5" customHeight="1" x14ac:dyDescent="0.3">
      <c r="A64" s="127" t="s">
        <v>152</v>
      </c>
      <c r="B64" s="141" t="s">
        <v>134</v>
      </c>
      <c r="C64" s="123">
        <v>5</v>
      </c>
      <c r="D64" s="124">
        <v>20</v>
      </c>
      <c r="E64" s="124" t="s">
        <v>73</v>
      </c>
      <c r="F64" s="123">
        <v>2</v>
      </c>
      <c r="G64" s="124">
        <v>20</v>
      </c>
      <c r="H64" s="124" t="s">
        <v>73</v>
      </c>
      <c r="I64" s="123">
        <v>3</v>
      </c>
      <c r="J64" s="124">
        <v>20</v>
      </c>
      <c r="K64" s="124" t="s">
        <v>73</v>
      </c>
      <c r="L64" s="123">
        <v>3</v>
      </c>
      <c r="M64" s="124">
        <v>20</v>
      </c>
      <c r="N64" s="124" t="s">
        <v>73</v>
      </c>
      <c r="O64" s="123">
        <v>3</v>
      </c>
      <c r="P64" s="124">
        <v>20</v>
      </c>
      <c r="Q64" s="124" t="s">
        <v>73</v>
      </c>
      <c r="R64" s="123">
        <v>4</v>
      </c>
      <c r="S64" s="124">
        <v>20</v>
      </c>
      <c r="T64" s="124" t="s">
        <v>73</v>
      </c>
      <c r="U64" s="123">
        <v>6</v>
      </c>
      <c r="V64" s="124">
        <v>20</v>
      </c>
      <c r="W64" s="124" t="s">
        <v>73</v>
      </c>
      <c r="X64" s="123">
        <v>7</v>
      </c>
      <c r="Y64" s="124">
        <v>10</v>
      </c>
      <c r="Z64" s="124" t="s">
        <v>73</v>
      </c>
      <c r="AA64" s="143">
        <f t="shared" ref="AA64:AB64" si="20">SUM(C64,F64,I64,L64,O64,R64,U64,X64)</f>
        <v>33</v>
      </c>
      <c r="AB64" s="143">
        <f t="shared" si="20"/>
        <v>150</v>
      </c>
      <c r="AC64" s="172" t="s">
        <v>153</v>
      </c>
    </row>
    <row r="65" spans="1:29" ht="13.5" customHeight="1" x14ac:dyDescent="0.3">
      <c r="A65" s="127" t="s">
        <v>154</v>
      </c>
      <c r="B65" s="141" t="s">
        <v>134</v>
      </c>
      <c r="C65" s="123">
        <v>1</v>
      </c>
      <c r="D65" s="124">
        <v>10</v>
      </c>
      <c r="E65" s="124" t="s">
        <v>72</v>
      </c>
      <c r="F65" s="123">
        <v>1</v>
      </c>
      <c r="G65" s="124">
        <v>10</v>
      </c>
      <c r="H65" s="124" t="s">
        <v>72</v>
      </c>
      <c r="I65" s="123">
        <v>1</v>
      </c>
      <c r="J65" s="124">
        <v>10</v>
      </c>
      <c r="K65" s="124" t="s">
        <v>72</v>
      </c>
      <c r="L65" s="123">
        <v>1</v>
      </c>
      <c r="M65" s="124">
        <v>10</v>
      </c>
      <c r="N65" s="124" t="s">
        <v>72</v>
      </c>
      <c r="O65" s="123">
        <v>1</v>
      </c>
      <c r="P65" s="124">
        <v>10</v>
      </c>
      <c r="Q65" s="124" t="s">
        <v>72</v>
      </c>
      <c r="R65" s="123">
        <v>2</v>
      </c>
      <c r="S65" s="124">
        <v>15</v>
      </c>
      <c r="T65" s="124" t="s">
        <v>73</v>
      </c>
      <c r="U65" s="123"/>
      <c r="V65" s="124"/>
      <c r="W65" s="124"/>
      <c r="X65" s="123"/>
      <c r="Y65" s="124"/>
      <c r="Z65" s="124"/>
      <c r="AA65" s="143">
        <f t="shared" ref="AA65:AB65" si="21">SUM(C65,F65,I65,L65,O65,R65,U65,X65)</f>
        <v>7</v>
      </c>
      <c r="AB65" s="143">
        <f t="shared" si="21"/>
        <v>65</v>
      </c>
      <c r="AC65" s="172" t="s">
        <v>135</v>
      </c>
    </row>
    <row r="66" spans="1:29" ht="28.5" customHeight="1" x14ac:dyDescent="0.3">
      <c r="A66" s="127" t="s">
        <v>155</v>
      </c>
      <c r="B66" s="141" t="s">
        <v>134</v>
      </c>
      <c r="C66" s="123">
        <v>1</v>
      </c>
      <c r="D66" s="124">
        <v>10</v>
      </c>
      <c r="E66" s="124" t="s">
        <v>72</v>
      </c>
      <c r="F66" s="123">
        <v>1</v>
      </c>
      <c r="G66" s="124">
        <v>10</v>
      </c>
      <c r="H66" s="124" t="s">
        <v>72</v>
      </c>
      <c r="I66" s="123">
        <v>1</v>
      </c>
      <c r="J66" s="124">
        <v>15</v>
      </c>
      <c r="K66" s="124" t="s">
        <v>72</v>
      </c>
      <c r="L66" s="123">
        <v>2</v>
      </c>
      <c r="M66" s="124">
        <v>15</v>
      </c>
      <c r="N66" s="124" t="s">
        <v>73</v>
      </c>
      <c r="O66" s="123">
        <v>2</v>
      </c>
      <c r="P66" s="124">
        <v>15</v>
      </c>
      <c r="Q66" s="124" t="s">
        <v>73</v>
      </c>
      <c r="R66" s="123"/>
      <c r="S66" s="124"/>
      <c r="T66" s="124"/>
      <c r="U66" s="123"/>
      <c r="V66" s="124"/>
      <c r="W66" s="124"/>
      <c r="X66" s="123"/>
      <c r="Y66" s="124"/>
      <c r="Z66" s="124"/>
      <c r="AA66" s="143">
        <f t="shared" ref="AA66:AB66" si="22">SUM(C66,F66,I66,L66,O66,R66,U66,X66)</f>
        <v>7</v>
      </c>
      <c r="AB66" s="143">
        <f t="shared" si="22"/>
        <v>65</v>
      </c>
      <c r="AC66" s="172" t="s">
        <v>156</v>
      </c>
    </row>
    <row r="67" spans="1:29" ht="24.75" customHeight="1" x14ac:dyDescent="0.3">
      <c r="A67" s="127" t="s">
        <v>157</v>
      </c>
      <c r="B67" s="141" t="s">
        <v>158</v>
      </c>
      <c r="C67" s="123"/>
      <c r="D67" s="124"/>
      <c r="E67" s="124"/>
      <c r="F67" s="123"/>
      <c r="G67" s="124"/>
      <c r="H67" s="124"/>
      <c r="I67" s="123"/>
      <c r="J67" s="124"/>
      <c r="K67" s="124"/>
      <c r="L67" s="123"/>
      <c r="M67" s="124"/>
      <c r="N67" s="124"/>
      <c r="O67" s="123">
        <v>1</v>
      </c>
      <c r="P67" s="124">
        <v>15</v>
      </c>
      <c r="Q67" s="124" t="s">
        <v>72</v>
      </c>
      <c r="R67" s="123"/>
      <c r="S67" s="124"/>
      <c r="T67" s="124"/>
      <c r="U67" s="123"/>
      <c r="V67" s="124"/>
      <c r="W67" s="124"/>
      <c r="X67" s="123"/>
      <c r="Y67" s="124"/>
      <c r="Z67" s="124"/>
      <c r="AA67" s="143">
        <v>1</v>
      </c>
      <c r="AB67" s="143">
        <v>15</v>
      </c>
      <c r="AC67" s="172" t="s">
        <v>85</v>
      </c>
    </row>
    <row r="68" spans="1:29" ht="24" customHeight="1" x14ac:dyDescent="0.3">
      <c r="A68" s="127" t="s">
        <v>159</v>
      </c>
      <c r="B68" s="141" t="s">
        <v>158</v>
      </c>
      <c r="C68" s="123"/>
      <c r="D68" s="124"/>
      <c r="E68" s="124"/>
      <c r="F68" s="123"/>
      <c r="G68" s="124"/>
      <c r="H68" s="124"/>
      <c r="I68" s="123"/>
      <c r="J68" s="124"/>
      <c r="K68" s="124"/>
      <c r="L68" s="123"/>
      <c r="M68" s="124"/>
      <c r="N68" s="124"/>
      <c r="O68" s="144"/>
      <c r="P68" s="145"/>
      <c r="Q68" s="145"/>
      <c r="R68" s="144">
        <v>2</v>
      </c>
      <c r="S68" s="145">
        <v>15</v>
      </c>
      <c r="T68" s="145" t="s">
        <v>72</v>
      </c>
      <c r="U68" s="123"/>
      <c r="V68" s="124"/>
      <c r="W68" s="124"/>
      <c r="X68" s="123"/>
      <c r="Y68" s="124"/>
      <c r="Z68" s="124"/>
      <c r="AA68" s="143">
        <v>2</v>
      </c>
      <c r="AB68" s="143">
        <v>15</v>
      </c>
      <c r="AC68" s="172" t="s">
        <v>85</v>
      </c>
    </row>
    <row r="69" spans="1:29" ht="24" customHeight="1" x14ac:dyDescent="0.3">
      <c r="A69" s="127" t="s">
        <v>160</v>
      </c>
      <c r="B69" s="122" t="s">
        <v>161</v>
      </c>
      <c r="C69" s="144"/>
      <c r="D69" s="145"/>
      <c r="E69" s="145"/>
      <c r="F69" s="144"/>
      <c r="G69" s="145"/>
      <c r="H69" s="145"/>
      <c r="I69" s="123"/>
      <c r="J69" s="124"/>
      <c r="K69" s="124"/>
      <c r="L69" s="123"/>
      <c r="M69" s="124"/>
      <c r="N69" s="146"/>
      <c r="O69" s="69"/>
      <c r="P69" s="69"/>
      <c r="Q69" s="69"/>
      <c r="R69" s="69"/>
      <c r="S69" s="69"/>
      <c r="T69" s="69"/>
      <c r="U69" s="176">
        <v>4</v>
      </c>
      <c r="V69" s="124">
        <v>20</v>
      </c>
      <c r="W69" s="124" t="s">
        <v>73</v>
      </c>
      <c r="X69" s="123"/>
      <c r="Y69" s="124"/>
      <c r="Z69" s="124"/>
      <c r="AA69" s="143">
        <v>4</v>
      </c>
      <c r="AB69" s="143">
        <v>20</v>
      </c>
      <c r="AC69" s="172" t="s">
        <v>85</v>
      </c>
    </row>
    <row r="70" spans="1:29" ht="22.5" customHeight="1" x14ac:dyDescent="0.3">
      <c r="A70" s="127" t="s">
        <v>162</v>
      </c>
      <c r="B70" s="220" t="s">
        <v>71</v>
      </c>
      <c r="C70" s="123">
        <v>2</v>
      </c>
      <c r="D70" s="124">
        <v>20</v>
      </c>
      <c r="E70" s="124" t="s">
        <v>72</v>
      </c>
      <c r="F70" s="69"/>
      <c r="G70" s="69"/>
      <c r="H70" s="69"/>
      <c r="I70" s="176"/>
      <c r="J70" s="124"/>
      <c r="K70" s="124"/>
      <c r="L70" s="123"/>
      <c r="M70" s="124"/>
      <c r="N70" s="124"/>
      <c r="O70" s="123"/>
      <c r="P70" s="124"/>
      <c r="Q70" s="124"/>
      <c r="R70" s="123"/>
      <c r="S70" s="124"/>
      <c r="T70" s="124"/>
      <c r="U70" s="123"/>
      <c r="V70" s="124"/>
      <c r="W70" s="124"/>
      <c r="X70" s="123"/>
      <c r="Y70" s="124"/>
      <c r="Z70" s="124"/>
      <c r="AA70" s="143">
        <f t="shared" ref="AA70:AB70" si="23">SUM(C70,I70,L70,O70,R70,U70,X70)</f>
        <v>2</v>
      </c>
      <c r="AB70" s="143">
        <f t="shared" si="23"/>
        <v>20</v>
      </c>
      <c r="AC70" s="172" t="s">
        <v>153</v>
      </c>
    </row>
    <row r="71" spans="1:29" ht="13.5" customHeight="1" x14ac:dyDescent="0.3"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5" t="s">
        <v>101</v>
      </c>
      <c r="Z71" s="105"/>
      <c r="AA71" s="157">
        <f t="shared" ref="AA71:AB71" si="24">SUM(AA64:AA70)</f>
        <v>56</v>
      </c>
      <c r="AB71" s="157">
        <f t="shared" si="24"/>
        <v>350</v>
      </c>
    </row>
    <row r="72" spans="1:29" ht="13.5" customHeight="1" x14ac:dyDescent="0.3"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60"/>
      <c r="Z72" s="160"/>
      <c r="AA72" s="161"/>
      <c r="AB72" s="161"/>
    </row>
    <row r="73" spans="1:29" ht="13.5" customHeight="1" x14ac:dyDescent="0.3"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60"/>
      <c r="Z73" s="160"/>
      <c r="AA73" s="161"/>
      <c r="AB73" s="161"/>
    </row>
    <row r="74" spans="1:29" ht="13.5" customHeight="1" x14ac:dyDescent="0.3"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60"/>
      <c r="Z74" s="160"/>
      <c r="AA74" s="161"/>
      <c r="AB74" s="161"/>
    </row>
    <row r="75" spans="1:29" ht="13.5" customHeight="1" x14ac:dyDescent="0.3">
      <c r="A75" s="181" t="s">
        <v>163</v>
      </c>
      <c r="B75" s="9" t="s">
        <v>34</v>
      </c>
      <c r="C75" s="10" t="s">
        <v>35</v>
      </c>
      <c r="D75" s="134" t="s">
        <v>36</v>
      </c>
      <c r="E75" s="107" t="s">
        <v>37</v>
      </c>
      <c r="F75" s="108" t="s">
        <v>38</v>
      </c>
      <c r="G75" s="135" t="s">
        <v>39</v>
      </c>
      <c r="H75" s="109" t="s">
        <v>40</v>
      </c>
      <c r="I75" s="110" t="s">
        <v>41</v>
      </c>
      <c r="J75" s="17" t="s">
        <v>42</v>
      </c>
      <c r="K75" s="18" t="s">
        <v>43</v>
      </c>
      <c r="L75" s="19" t="s">
        <v>44</v>
      </c>
      <c r="M75" s="20" t="s">
        <v>45</v>
      </c>
      <c r="N75" s="21" t="s">
        <v>46</v>
      </c>
      <c r="O75" s="22" t="s">
        <v>47</v>
      </c>
      <c r="P75" s="23" t="s">
        <v>48</v>
      </c>
      <c r="Q75" s="24" t="s">
        <v>49</v>
      </c>
      <c r="R75" s="25" t="s">
        <v>50</v>
      </c>
      <c r="S75" s="26" t="s">
        <v>51</v>
      </c>
      <c r="T75" s="27" t="s">
        <v>52</v>
      </c>
      <c r="U75" s="28" t="s">
        <v>53</v>
      </c>
      <c r="V75" s="29" t="s">
        <v>54</v>
      </c>
      <c r="W75" s="30" t="s">
        <v>55</v>
      </c>
      <c r="X75" s="31" t="s">
        <v>56</v>
      </c>
      <c r="Y75" s="32" t="s">
        <v>57</v>
      </c>
      <c r="Z75" s="33" t="s">
        <v>58</v>
      </c>
      <c r="AA75" s="34" t="s">
        <v>59</v>
      </c>
      <c r="AB75" s="34" t="s">
        <v>60</v>
      </c>
    </row>
    <row r="76" spans="1:29" ht="13.5" customHeight="1" x14ac:dyDescent="0.3">
      <c r="A76" s="182" t="s">
        <v>164</v>
      </c>
      <c r="B76" s="141" t="s">
        <v>71</v>
      </c>
      <c r="C76" s="123"/>
      <c r="D76" s="124"/>
      <c r="E76" s="124"/>
      <c r="F76" s="123"/>
      <c r="G76" s="124"/>
      <c r="H76" s="124"/>
      <c r="I76" s="123"/>
      <c r="J76" s="124"/>
      <c r="K76" s="124"/>
      <c r="L76" s="123"/>
      <c r="M76" s="124"/>
      <c r="N76" s="124"/>
      <c r="O76" s="123">
        <v>3</v>
      </c>
      <c r="P76" s="124"/>
      <c r="Q76" s="124" t="s">
        <v>72</v>
      </c>
      <c r="R76" s="123"/>
      <c r="S76" s="124"/>
      <c r="T76" s="124"/>
      <c r="U76" s="123"/>
      <c r="V76" s="124"/>
      <c r="W76" s="124"/>
      <c r="X76" s="123"/>
      <c r="Y76" s="124"/>
      <c r="Z76" s="124"/>
      <c r="AA76" s="34">
        <f t="shared" ref="AA76:AB76" si="25">SUM(C76,F76,I76,L76,O76,R76,U76,X76)</f>
        <v>3</v>
      </c>
      <c r="AB76" s="34">
        <f t="shared" si="25"/>
        <v>0</v>
      </c>
    </row>
    <row r="77" spans="1:29" ht="13.5" customHeight="1" x14ac:dyDescent="0.3">
      <c r="A77" s="183" t="s">
        <v>164</v>
      </c>
      <c r="B77" s="141" t="s">
        <v>71</v>
      </c>
      <c r="C77" s="123"/>
      <c r="D77" s="124"/>
      <c r="E77" s="124"/>
      <c r="F77" s="123"/>
      <c r="G77" s="124"/>
      <c r="H77" s="124"/>
      <c r="I77" s="123"/>
      <c r="J77" s="124"/>
      <c r="K77" s="124"/>
      <c r="L77" s="123"/>
      <c r="M77" s="124"/>
      <c r="N77" s="124"/>
      <c r="O77" s="123"/>
      <c r="P77" s="124"/>
      <c r="Q77" s="124"/>
      <c r="R77" s="123">
        <v>3</v>
      </c>
      <c r="S77" s="124"/>
      <c r="T77" s="124" t="s">
        <v>72</v>
      </c>
      <c r="U77" s="123"/>
      <c r="V77" s="124"/>
      <c r="W77" s="124"/>
      <c r="X77" s="123"/>
      <c r="Y77" s="124"/>
      <c r="Z77" s="124"/>
      <c r="AA77" s="34">
        <f t="shared" ref="AA77:AB77" si="26">SUM(C77,F77,I77,L77,O77,R77,U77,X77)</f>
        <v>3</v>
      </c>
      <c r="AB77" s="34">
        <f t="shared" si="26"/>
        <v>0</v>
      </c>
    </row>
    <row r="78" spans="1:29" ht="13.5" customHeight="1" x14ac:dyDescent="0.3">
      <c r="A78" s="184" t="s">
        <v>164</v>
      </c>
      <c r="B78" s="141" t="s">
        <v>71</v>
      </c>
      <c r="C78" s="123"/>
      <c r="D78" s="124"/>
      <c r="E78" s="124"/>
      <c r="F78" s="123"/>
      <c r="G78" s="124"/>
      <c r="H78" s="124"/>
      <c r="I78" s="123"/>
      <c r="J78" s="124"/>
      <c r="K78" s="124"/>
      <c r="L78" s="123"/>
      <c r="M78" s="124"/>
      <c r="N78" s="124"/>
      <c r="O78" s="123"/>
      <c r="P78" s="124"/>
      <c r="Q78" s="124"/>
      <c r="R78" s="123"/>
      <c r="S78" s="124"/>
      <c r="T78" s="124"/>
      <c r="U78" s="123">
        <v>3</v>
      </c>
      <c r="V78" s="124"/>
      <c r="W78" s="124" t="s">
        <v>72</v>
      </c>
      <c r="X78" s="123"/>
      <c r="Y78" s="124"/>
      <c r="Z78" s="124"/>
      <c r="AA78" s="34">
        <f t="shared" ref="AA78:AB78" si="27">SUM(C78,F78,I78,L78,O78,R78,U78,X78)</f>
        <v>3</v>
      </c>
      <c r="AB78" s="34">
        <f t="shared" si="27"/>
        <v>0</v>
      </c>
    </row>
    <row r="79" spans="1:29" ht="13.5" customHeight="1" x14ac:dyDescent="0.3">
      <c r="M79" s="156"/>
      <c r="N79" s="156"/>
      <c r="Y79" s="105" t="s">
        <v>101</v>
      </c>
      <c r="Z79" s="105"/>
      <c r="AA79" s="157">
        <f t="shared" ref="AA79:AB79" si="28">SUM(AA76:AA78)</f>
        <v>9</v>
      </c>
      <c r="AB79" s="157">
        <f t="shared" si="28"/>
        <v>0</v>
      </c>
    </row>
    <row r="80" spans="1:29" ht="13.5" customHeight="1" x14ac:dyDescent="0.3"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60"/>
      <c r="Z80" s="160"/>
      <c r="AA80" s="161"/>
      <c r="AB80" s="161"/>
    </row>
    <row r="81" spans="1:29" ht="13.5" customHeight="1" x14ac:dyDescent="0.3"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60"/>
      <c r="Z81" s="160"/>
      <c r="AA81" s="161"/>
      <c r="AB81" s="161"/>
    </row>
    <row r="82" spans="1:29" ht="13.5" customHeight="1" x14ac:dyDescent="0.25"/>
    <row r="83" spans="1:29" ht="40.5" customHeight="1" x14ac:dyDescent="0.3">
      <c r="A83" s="185" t="s">
        <v>165</v>
      </c>
      <c r="B83" s="133" t="s">
        <v>34</v>
      </c>
      <c r="C83" s="186" t="s">
        <v>35</v>
      </c>
      <c r="D83" s="186" t="s">
        <v>36</v>
      </c>
      <c r="E83" s="107" t="s">
        <v>37</v>
      </c>
      <c r="F83" s="187" t="s">
        <v>38</v>
      </c>
      <c r="G83" s="187" t="s">
        <v>39</v>
      </c>
      <c r="H83" s="109" t="s">
        <v>40</v>
      </c>
      <c r="I83" s="188" t="s">
        <v>41</v>
      </c>
      <c r="J83" s="188" t="s">
        <v>42</v>
      </c>
      <c r="K83" s="18" t="s">
        <v>43</v>
      </c>
      <c r="L83" s="189" t="s">
        <v>44</v>
      </c>
      <c r="M83" s="190" t="s">
        <v>45</v>
      </c>
      <c r="N83" s="21" t="s">
        <v>46</v>
      </c>
      <c r="O83" s="191" t="s">
        <v>47</v>
      </c>
      <c r="P83" s="191" t="s">
        <v>48</v>
      </c>
      <c r="Q83" s="24" t="s">
        <v>49</v>
      </c>
      <c r="R83" s="192" t="s">
        <v>50</v>
      </c>
      <c r="S83" s="193" t="s">
        <v>51</v>
      </c>
      <c r="T83" s="27" t="s">
        <v>52</v>
      </c>
      <c r="U83" s="194" t="s">
        <v>53</v>
      </c>
      <c r="V83" s="194" t="s">
        <v>54</v>
      </c>
      <c r="W83" s="30" t="s">
        <v>55</v>
      </c>
      <c r="X83" s="195" t="s">
        <v>56</v>
      </c>
      <c r="Y83" s="196" t="s">
        <v>57</v>
      </c>
      <c r="Z83" s="33" t="s">
        <v>58</v>
      </c>
      <c r="AA83" s="197" t="s">
        <v>59</v>
      </c>
      <c r="AB83" s="197" t="s">
        <v>60</v>
      </c>
      <c r="AC83" s="35" t="s">
        <v>474</v>
      </c>
    </row>
    <row r="84" spans="1:29" ht="98.25" customHeight="1" x14ac:dyDescent="0.3">
      <c r="A84" s="198" t="s">
        <v>187</v>
      </c>
      <c r="B84" s="199" t="s">
        <v>166</v>
      </c>
      <c r="C84" s="114"/>
      <c r="D84" s="115"/>
      <c r="E84" s="115"/>
      <c r="F84" s="116">
        <v>2</v>
      </c>
      <c r="G84" s="115">
        <v>10</v>
      </c>
      <c r="H84" s="115" t="s">
        <v>72</v>
      </c>
      <c r="I84" s="116">
        <v>1</v>
      </c>
      <c r="J84" s="115">
        <v>15</v>
      </c>
      <c r="K84" s="115" t="s">
        <v>72</v>
      </c>
      <c r="L84" s="116">
        <v>4</v>
      </c>
      <c r="M84" s="115">
        <v>20</v>
      </c>
      <c r="N84" s="115" t="s">
        <v>73</v>
      </c>
      <c r="O84" s="116">
        <v>3</v>
      </c>
      <c r="P84" s="115">
        <v>20</v>
      </c>
      <c r="Q84" s="115" t="s">
        <v>73</v>
      </c>
      <c r="R84" s="116">
        <v>3</v>
      </c>
      <c r="S84" s="115">
        <v>20</v>
      </c>
      <c r="T84" s="115" t="s">
        <v>73</v>
      </c>
      <c r="U84" s="116">
        <v>4</v>
      </c>
      <c r="V84" s="115">
        <v>20</v>
      </c>
      <c r="W84" s="115" t="s">
        <v>73</v>
      </c>
      <c r="X84" s="116">
        <v>4</v>
      </c>
      <c r="Y84" s="115">
        <v>15</v>
      </c>
      <c r="Z84" s="115" t="s">
        <v>73</v>
      </c>
      <c r="AA84" s="117">
        <f t="shared" ref="AA84:AB84" si="29">SUM(C84,F84,I84,L84,O84,R84,U84,X84)</f>
        <v>21</v>
      </c>
      <c r="AB84" s="200">
        <f t="shared" si="29"/>
        <v>120</v>
      </c>
      <c r="AC84" s="201" t="s">
        <v>85</v>
      </c>
    </row>
    <row r="85" spans="1:29" ht="60.75" customHeight="1" x14ac:dyDescent="0.3">
      <c r="A85" s="202" t="s">
        <v>167</v>
      </c>
      <c r="B85" s="199" t="s">
        <v>168</v>
      </c>
      <c r="C85" s="114">
        <v>2</v>
      </c>
      <c r="D85" s="115"/>
      <c r="E85" s="115" t="s">
        <v>72</v>
      </c>
      <c r="F85" s="116">
        <v>1</v>
      </c>
      <c r="G85" s="115"/>
      <c r="H85" s="115" t="s">
        <v>72</v>
      </c>
      <c r="I85" s="116">
        <v>1</v>
      </c>
      <c r="J85" s="115"/>
      <c r="K85" s="115" t="s">
        <v>72</v>
      </c>
      <c r="L85" s="116">
        <v>3</v>
      </c>
      <c r="M85" s="115"/>
      <c r="N85" s="115" t="s">
        <v>72</v>
      </c>
      <c r="O85" s="116">
        <v>3</v>
      </c>
      <c r="P85" s="115"/>
      <c r="Q85" s="115" t="s">
        <v>73</v>
      </c>
      <c r="R85" s="116">
        <v>2</v>
      </c>
      <c r="S85" s="115"/>
      <c r="T85" s="115" t="s">
        <v>72</v>
      </c>
      <c r="U85" s="116">
        <v>3</v>
      </c>
      <c r="V85" s="115"/>
      <c r="W85" s="115" t="s">
        <v>72</v>
      </c>
      <c r="X85" s="116">
        <v>3</v>
      </c>
      <c r="Y85" s="115"/>
      <c r="Z85" s="115" t="s">
        <v>73</v>
      </c>
      <c r="AA85" s="117">
        <f>SUM(C85,F85,I85,L85,O85,R85,U85,X85)</f>
        <v>18</v>
      </c>
      <c r="AB85" s="200">
        <v>480</v>
      </c>
      <c r="AC85" s="201" t="s">
        <v>85</v>
      </c>
    </row>
    <row r="86" spans="1:29" ht="13.5" customHeight="1" x14ac:dyDescent="0.3">
      <c r="M86" s="104"/>
      <c r="N86" s="104"/>
      <c r="O86" s="129"/>
      <c r="P86" s="104"/>
      <c r="Q86" s="104"/>
      <c r="R86" s="129"/>
      <c r="S86" s="104"/>
      <c r="T86" s="104"/>
      <c r="U86" s="129"/>
      <c r="V86" s="104"/>
      <c r="W86" s="104"/>
      <c r="X86" s="129"/>
      <c r="Y86" s="130" t="s">
        <v>101</v>
      </c>
      <c r="Z86" s="130"/>
      <c r="AA86" s="131">
        <f t="shared" ref="AA86:AB86" si="30">SUM(AA84:AA85)</f>
        <v>39</v>
      </c>
      <c r="AB86" s="131">
        <f t="shared" si="30"/>
        <v>600</v>
      </c>
    </row>
    <row r="87" spans="1:29" ht="13.5" customHeight="1" x14ac:dyDescent="0.25"/>
    <row r="88" spans="1:29" ht="13.5" customHeight="1" x14ac:dyDescent="0.25"/>
    <row r="89" spans="1:29" ht="18" customHeight="1" x14ac:dyDescent="0.3">
      <c r="M89" s="104"/>
      <c r="N89" s="104"/>
      <c r="O89" s="129"/>
      <c r="P89" s="104"/>
      <c r="Q89" s="104"/>
      <c r="R89" s="129"/>
      <c r="S89" s="104"/>
      <c r="T89" s="104"/>
      <c r="U89" s="129"/>
      <c r="V89" s="104"/>
      <c r="W89" s="104"/>
      <c r="X89" s="129"/>
      <c r="Y89" s="160"/>
      <c r="Z89" s="160"/>
      <c r="AA89" s="161"/>
      <c r="AB89" s="161"/>
    </row>
    <row r="90" spans="1:29" ht="65.25" customHeight="1" x14ac:dyDescent="0.3">
      <c r="A90" s="203" t="s">
        <v>169</v>
      </c>
      <c r="B90" s="133" t="s">
        <v>34</v>
      </c>
      <c r="C90" s="10" t="s">
        <v>35</v>
      </c>
      <c r="D90" s="134" t="s">
        <v>36</v>
      </c>
      <c r="E90" s="107" t="s">
        <v>37</v>
      </c>
      <c r="F90" s="108" t="s">
        <v>38</v>
      </c>
      <c r="G90" s="135" t="s">
        <v>39</v>
      </c>
      <c r="H90" s="109" t="s">
        <v>40</v>
      </c>
      <c r="I90" s="110" t="s">
        <v>41</v>
      </c>
      <c r="J90" s="17" t="s">
        <v>42</v>
      </c>
      <c r="K90" s="17"/>
      <c r="L90" s="19" t="s">
        <v>44</v>
      </c>
      <c r="M90" s="20" t="s">
        <v>45</v>
      </c>
      <c r="N90" s="21" t="s">
        <v>46</v>
      </c>
      <c r="O90" s="22" t="s">
        <v>47</v>
      </c>
      <c r="P90" s="23" t="s">
        <v>48</v>
      </c>
      <c r="Q90" s="24" t="s">
        <v>49</v>
      </c>
      <c r="R90" s="25" t="s">
        <v>50</v>
      </c>
      <c r="S90" s="26" t="s">
        <v>51</v>
      </c>
      <c r="T90" s="27" t="s">
        <v>52</v>
      </c>
      <c r="U90" s="28" t="s">
        <v>53</v>
      </c>
      <c r="V90" s="29" t="s">
        <v>54</v>
      </c>
      <c r="W90" s="30" t="s">
        <v>55</v>
      </c>
      <c r="X90" s="31" t="s">
        <v>56</v>
      </c>
      <c r="Y90" s="32" t="s">
        <v>57</v>
      </c>
      <c r="Z90" s="33" t="s">
        <v>58</v>
      </c>
      <c r="AA90" s="34" t="s">
        <v>59</v>
      </c>
      <c r="AB90" s="204" t="s">
        <v>60</v>
      </c>
      <c r="AC90" s="168" t="s">
        <v>63</v>
      </c>
    </row>
    <row r="91" spans="1:29" ht="13.5" customHeight="1" x14ac:dyDescent="0.3">
      <c r="A91" s="390" t="s">
        <v>170</v>
      </c>
      <c r="B91" s="391"/>
      <c r="C91" s="391"/>
      <c r="D91" s="391"/>
      <c r="E91" s="391"/>
      <c r="F91" s="391"/>
      <c r="G91" s="391"/>
      <c r="H91" s="391"/>
      <c r="I91" s="391"/>
      <c r="J91" s="391"/>
      <c r="K91" s="391"/>
      <c r="L91" s="391"/>
      <c r="M91" s="391"/>
      <c r="N91" s="391"/>
      <c r="O91" s="391"/>
      <c r="P91" s="391"/>
      <c r="Q91" s="391"/>
      <c r="R91" s="391"/>
      <c r="S91" s="391"/>
      <c r="T91" s="391"/>
      <c r="U91" s="391"/>
      <c r="V91" s="391"/>
      <c r="W91" s="391"/>
      <c r="X91" s="391"/>
      <c r="Y91" s="392"/>
      <c r="Z91" s="205"/>
      <c r="AA91" s="140"/>
      <c r="AB91" s="206"/>
      <c r="AC91" s="168"/>
    </row>
    <row r="92" spans="1:29" ht="91.5" customHeight="1" x14ac:dyDescent="0.3">
      <c r="A92" s="49" t="s">
        <v>171</v>
      </c>
      <c r="B92" s="141" t="s">
        <v>134</v>
      </c>
      <c r="C92" s="123"/>
      <c r="D92" s="124"/>
      <c r="E92" s="124"/>
      <c r="F92" s="123"/>
      <c r="G92" s="124"/>
      <c r="H92" s="124"/>
      <c r="I92" s="123"/>
      <c r="J92" s="124"/>
      <c r="K92" s="124"/>
      <c r="L92" s="123"/>
      <c r="M92" s="124"/>
      <c r="N92" s="124"/>
      <c r="O92" s="123"/>
      <c r="P92" s="124"/>
      <c r="Q92" s="124"/>
      <c r="R92" s="123"/>
      <c r="S92" s="124"/>
      <c r="T92" s="124"/>
      <c r="U92" s="123">
        <v>2</v>
      </c>
      <c r="V92" s="124">
        <v>10</v>
      </c>
      <c r="W92" s="124" t="s">
        <v>72</v>
      </c>
      <c r="X92" s="123">
        <v>2</v>
      </c>
      <c r="Y92" s="124">
        <v>10</v>
      </c>
      <c r="Z92" s="124" t="s">
        <v>138</v>
      </c>
      <c r="AA92" s="34">
        <f t="shared" ref="AA92:AB92" si="31">SUM(C92,F92,I92,L92,O92,R92,U92,X92)</f>
        <v>4</v>
      </c>
      <c r="AB92" s="204">
        <f t="shared" si="31"/>
        <v>20</v>
      </c>
      <c r="AC92" s="207" t="s">
        <v>85</v>
      </c>
    </row>
    <row r="93" spans="1:29" ht="13.5" customHeight="1" x14ac:dyDescent="0.3">
      <c r="A93" s="390" t="s">
        <v>172</v>
      </c>
      <c r="B93" s="391"/>
      <c r="C93" s="391"/>
      <c r="D93" s="391"/>
      <c r="E93" s="391"/>
      <c r="F93" s="391"/>
      <c r="G93" s="391"/>
      <c r="H93" s="391"/>
      <c r="I93" s="391"/>
      <c r="J93" s="391"/>
      <c r="K93" s="391"/>
      <c r="L93" s="391"/>
      <c r="M93" s="391"/>
      <c r="N93" s="391"/>
      <c r="O93" s="391"/>
      <c r="P93" s="391"/>
      <c r="Q93" s="391"/>
      <c r="R93" s="391"/>
      <c r="S93" s="391"/>
      <c r="T93" s="391"/>
      <c r="U93" s="391"/>
      <c r="V93" s="391"/>
      <c r="W93" s="391"/>
      <c r="X93" s="391"/>
      <c r="Y93" s="392"/>
      <c r="Z93" s="205"/>
      <c r="AA93" s="140"/>
      <c r="AB93" s="206"/>
      <c r="AC93" s="168"/>
    </row>
    <row r="94" spans="1:29" ht="49.5" customHeight="1" x14ac:dyDescent="0.3">
      <c r="A94" s="49" t="s">
        <v>173</v>
      </c>
      <c r="B94" s="141" t="s">
        <v>71</v>
      </c>
      <c r="C94" s="123"/>
      <c r="D94" s="124"/>
      <c r="E94" s="124"/>
      <c r="F94" s="123"/>
      <c r="G94" s="124"/>
      <c r="H94" s="124"/>
      <c r="I94" s="123"/>
      <c r="J94" s="124"/>
      <c r="K94" s="124"/>
      <c r="L94" s="123"/>
      <c r="M94" s="124"/>
      <c r="N94" s="124"/>
      <c r="O94" s="123"/>
      <c r="P94" s="124"/>
      <c r="Q94" s="124"/>
      <c r="R94" s="123"/>
      <c r="S94" s="124"/>
      <c r="T94" s="124"/>
      <c r="U94" s="123">
        <v>3</v>
      </c>
      <c r="V94" s="124">
        <v>15</v>
      </c>
      <c r="W94" s="124" t="s">
        <v>138</v>
      </c>
      <c r="X94" s="123"/>
      <c r="Y94" s="124"/>
      <c r="Z94" s="124"/>
      <c r="AA94" s="34">
        <f t="shared" ref="AA94:AB94" si="32">SUM(C94,F94,I94,L94,O94,R94,U94,X94)</f>
        <v>3</v>
      </c>
      <c r="AB94" s="204">
        <f t="shared" si="32"/>
        <v>15</v>
      </c>
      <c r="AC94" s="208" t="s">
        <v>85</v>
      </c>
    </row>
    <row r="95" spans="1:29" ht="51" customHeight="1" x14ac:dyDescent="0.3">
      <c r="A95" s="49" t="s">
        <v>174</v>
      </c>
      <c r="B95" s="141" t="s">
        <v>134</v>
      </c>
      <c r="C95" s="123"/>
      <c r="D95" s="124"/>
      <c r="E95" s="124"/>
      <c r="F95" s="123"/>
      <c r="G95" s="124"/>
      <c r="H95" s="124"/>
      <c r="I95" s="123"/>
      <c r="J95" s="124"/>
      <c r="K95" s="124"/>
      <c r="L95" s="123"/>
      <c r="M95" s="124"/>
      <c r="N95" s="124"/>
      <c r="O95" s="123"/>
      <c r="P95" s="124"/>
      <c r="Q95" s="124"/>
      <c r="R95" s="123"/>
      <c r="S95" s="124"/>
      <c r="T95" s="124"/>
      <c r="U95" s="123"/>
      <c r="V95" s="124"/>
      <c r="W95" s="124"/>
      <c r="X95" s="123">
        <v>5</v>
      </c>
      <c r="Y95" s="124">
        <v>10</v>
      </c>
      <c r="Z95" s="124" t="s">
        <v>138</v>
      </c>
      <c r="AA95" s="34">
        <f t="shared" ref="AA95:AB95" si="33">SUM(C95,F95,I95,L95,O95,R95,U95,X95)</f>
        <v>5</v>
      </c>
      <c r="AB95" s="204">
        <f t="shared" si="33"/>
        <v>10</v>
      </c>
      <c r="AC95" s="172" t="s">
        <v>85</v>
      </c>
    </row>
    <row r="96" spans="1:29" ht="15" customHeight="1" x14ac:dyDescent="0.3">
      <c r="A96" s="390" t="s">
        <v>175</v>
      </c>
      <c r="B96" s="391"/>
      <c r="C96" s="391"/>
      <c r="D96" s="391"/>
      <c r="E96" s="391"/>
      <c r="F96" s="391"/>
      <c r="G96" s="391"/>
      <c r="H96" s="391"/>
      <c r="I96" s="391"/>
      <c r="J96" s="391"/>
      <c r="K96" s="391"/>
      <c r="L96" s="391"/>
      <c r="M96" s="391"/>
      <c r="N96" s="391"/>
      <c r="O96" s="391"/>
      <c r="P96" s="391"/>
      <c r="Q96" s="391"/>
      <c r="R96" s="391"/>
      <c r="S96" s="391"/>
      <c r="T96" s="391"/>
      <c r="U96" s="391"/>
      <c r="V96" s="391"/>
      <c r="W96" s="391"/>
      <c r="X96" s="391"/>
      <c r="Y96" s="392"/>
      <c r="Z96" s="205"/>
      <c r="AA96" s="140"/>
      <c r="AB96" s="206"/>
      <c r="AC96" s="168"/>
    </row>
    <row r="97" spans="1:29" ht="43.5" customHeight="1" x14ac:dyDescent="0.3">
      <c r="A97" s="49" t="s">
        <v>176</v>
      </c>
      <c r="B97" s="141" t="s">
        <v>134</v>
      </c>
      <c r="C97" s="123"/>
      <c r="D97" s="124"/>
      <c r="E97" s="124"/>
      <c r="F97" s="123"/>
      <c r="G97" s="124"/>
      <c r="H97" s="124"/>
      <c r="I97" s="123"/>
      <c r="J97" s="124"/>
      <c r="K97" s="124"/>
      <c r="L97" s="123"/>
      <c r="M97" s="124"/>
      <c r="N97" s="124"/>
      <c r="O97" s="123"/>
      <c r="P97" s="124"/>
      <c r="Q97" s="124"/>
      <c r="R97" s="123"/>
      <c r="S97" s="124"/>
      <c r="T97" s="124"/>
      <c r="U97" s="123"/>
      <c r="V97" s="124"/>
      <c r="W97" s="124"/>
      <c r="X97" s="123">
        <v>3</v>
      </c>
      <c r="Y97" s="124">
        <v>10</v>
      </c>
      <c r="Z97" s="124" t="s">
        <v>138</v>
      </c>
      <c r="AA97" s="34">
        <f t="shared" ref="AA97:AB97" si="34">SUM(C97,F97,I97,L97,O97,R97,U97,X97)</f>
        <v>3</v>
      </c>
      <c r="AB97" s="204">
        <f t="shared" si="34"/>
        <v>10</v>
      </c>
      <c r="AC97" s="172" t="s">
        <v>85</v>
      </c>
    </row>
    <row r="98" spans="1:29" ht="80.25" customHeight="1" x14ac:dyDescent="0.3">
      <c r="A98" s="49" t="s">
        <v>177</v>
      </c>
      <c r="B98" s="141" t="s">
        <v>134</v>
      </c>
      <c r="C98" s="123"/>
      <c r="D98" s="124"/>
      <c r="E98" s="124"/>
      <c r="F98" s="123"/>
      <c r="G98" s="124"/>
      <c r="H98" s="124"/>
      <c r="I98" s="123"/>
      <c r="J98" s="124"/>
      <c r="K98" s="124"/>
      <c r="L98" s="123"/>
      <c r="M98" s="124"/>
      <c r="N98" s="124"/>
      <c r="O98" s="123"/>
      <c r="P98" s="124"/>
      <c r="Q98" s="124"/>
      <c r="R98" s="142"/>
      <c r="S98" s="124"/>
      <c r="T98" s="124"/>
      <c r="U98" s="123"/>
      <c r="V98" s="124"/>
      <c r="W98" s="124"/>
      <c r="X98" s="123">
        <v>3</v>
      </c>
      <c r="Y98" s="124">
        <v>10</v>
      </c>
      <c r="Z98" s="124" t="s">
        <v>138</v>
      </c>
      <c r="AA98" s="34">
        <f t="shared" ref="AA98:AB98" si="35">SUM(C98,F98,I98,L98,O98,R98,U98,X98)</f>
        <v>3</v>
      </c>
      <c r="AB98" s="204">
        <f t="shared" si="35"/>
        <v>10</v>
      </c>
      <c r="AC98" s="172" t="s">
        <v>153</v>
      </c>
    </row>
    <row r="99" spans="1:29" ht="13.5" customHeight="1" x14ac:dyDescent="0.3">
      <c r="M99" s="156"/>
      <c r="N99" s="156"/>
      <c r="Y99" s="105" t="s">
        <v>101</v>
      </c>
      <c r="Z99" s="105"/>
      <c r="AA99" s="157">
        <f t="shared" ref="AA99:AB99" si="36">SUM(AA92:AA98)</f>
        <v>18</v>
      </c>
      <c r="AB99" s="157">
        <f t="shared" si="36"/>
        <v>65</v>
      </c>
    </row>
    <row r="100" spans="1:29" ht="13.5" customHeight="1" x14ac:dyDescent="0.25"/>
    <row r="101" spans="1:29" ht="13.5" customHeight="1" x14ac:dyDescent="0.25"/>
    <row r="102" spans="1:29" ht="13.5" customHeight="1" x14ac:dyDescent="0.25"/>
    <row r="103" spans="1:29" ht="13.5" customHeight="1" x14ac:dyDescent="0.25"/>
    <row r="104" spans="1:29" ht="13.5" customHeight="1" x14ac:dyDescent="0.25"/>
    <row r="105" spans="1:29" ht="13.5" customHeight="1" x14ac:dyDescent="0.25"/>
    <row r="106" spans="1:29" ht="13.5" customHeight="1" x14ac:dyDescent="0.25"/>
    <row r="107" spans="1:29" ht="13.5" customHeight="1" x14ac:dyDescent="0.25"/>
    <row r="108" spans="1:29" ht="13.5" customHeight="1" x14ac:dyDescent="0.25"/>
    <row r="109" spans="1:29" ht="13.5" customHeight="1" x14ac:dyDescent="0.25"/>
    <row r="110" spans="1:29" ht="13.5" customHeight="1" x14ac:dyDescent="0.25"/>
    <row r="111" spans="1:29" ht="13.5" customHeight="1" x14ac:dyDescent="0.25"/>
    <row r="112" spans="1:29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14">
    <mergeCell ref="A96:Y96"/>
    <mergeCell ref="A1:C1"/>
    <mergeCell ref="A2:C2"/>
    <mergeCell ref="A3:D3"/>
    <mergeCell ref="AC31:AC39"/>
    <mergeCell ref="AC44:AC47"/>
    <mergeCell ref="AC53:AC59"/>
    <mergeCell ref="A53:E53"/>
    <mergeCell ref="A91:Y91"/>
    <mergeCell ref="AC7:AC9"/>
    <mergeCell ref="AC11:AC19"/>
    <mergeCell ref="AC23:AC26"/>
    <mergeCell ref="A42:Y42"/>
    <mergeCell ref="A93:Y93"/>
  </mergeCell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</sheetPr>
  <dimension ref="A1:AJ1000"/>
  <sheetViews>
    <sheetView topLeftCell="A77" zoomScale="50" zoomScaleNormal="50" workbookViewId="0">
      <selection activeCell="H103" sqref="H103"/>
    </sheetView>
  </sheetViews>
  <sheetFormatPr defaultColWidth="12.59765625" defaultRowHeight="15" customHeight="1" x14ac:dyDescent="0.25"/>
  <cols>
    <col min="1" max="1" width="37.09765625" customWidth="1"/>
    <col min="2" max="2" width="13.8984375" customWidth="1"/>
    <col min="3" max="12" width="9" customWidth="1"/>
    <col min="13" max="14" width="9.3984375" customWidth="1"/>
    <col min="15" max="15" width="8.3984375" customWidth="1"/>
    <col min="16" max="17" width="9.3984375" customWidth="1"/>
    <col min="18" max="18" width="8.3984375" customWidth="1"/>
    <col min="19" max="20" width="9.3984375" customWidth="1"/>
    <col min="21" max="21" width="8.3984375" customWidth="1"/>
    <col min="22" max="23" width="9.3984375" customWidth="1"/>
    <col min="24" max="24" width="8.3984375" customWidth="1"/>
    <col min="25" max="26" width="9.3984375" customWidth="1"/>
    <col min="27" max="28" width="9" customWidth="1"/>
    <col min="29" max="29" width="28.5" customWidth="1"/>
    <col min="30" max="30" width="11" customWidth="1"/>
    <col min="31" max="31" width="16" customWidth="1"/>
    <col min="32" max="32" width="9.69921875" customWidth="1"/>
    <col min="33" max="33" width="14.69921875" customWidth="1"/>
    <col min="34" max="34" width="17.69921875" customWidth="1"/>
    <col min="35" max="35" width="8.8984375" customWidth="1"/>
    <col min="36" max="36" width="9" customWidth="1"/>
  </cols>
  <sheetData>
    <row r="1" spans="1:36" ht="75" customHeight="1" x14ac:dyDescent="0.35">
      <c r="A1" s="393" t="s">
        <v>188</v>
      </c>
      <c r="B1" s="394"/>
      <c r="C1" s="394"/>
    </row>
    <row r="2" spans="1:36" ht="30" customHeight="1" x14ac:dyDescent="0.35">
      <c r="A2" s="393" t="s">
        <v>189</v>
      </c>
      <c r="B2" s="394"/>
      <c r="C2" s="394"/>
    </row>
    <row r="3" spans="1:36" ht="45" customHeight="1" x14ac:dyDescent="0.35">
      <c r="A3" s="393" t="s">
        <v>190</v>
      </c>
      <c r="B3" s="394"/>
      <c r="C3" s="394"/>
      <c r="D3" s="394"/>
      <c r="AE3" s="4" t="s">
        <v>28</v>
      </c>
    </row>
    <row r="4" spans="1:36" ht="36" customHeight="1" x14ac:dyDescent="0.3">
      <c r="A4" s="3" t="s">
        <v>191</v>
      </c>
      <c r="AE4" s="4"/>
    </row>
    <row r="5" spans="1:36" ht="13.5" customHeight="1" x14ac:dyDescent="0.25">
      <c r="AE5" s="5" t="s">
        <v>30</v>
      </c>
      <c r="AF5" s="6" t="s">
        <v>31</v>
      </c>
      <c r="AG5" s="7"/>
      <c r="AH5" s="5" t="s">
        <v>32</v>
      </c>
      <c r="AI5" s="5" t="s">
        <v>31</v>
      </c>
    </row>
    <row r="6" spans="1:36" ht="45" customHeight="1" x14ac:dyDescent="0.25">
      <c r="A6" s="221" t="s">
        <v>33</v>
      </c>
      <c r="B6" s="222" t="s">
        <v>34</v>
      </c>
      <c r="C6" s="223" t="s">
        <v>35</v>
      </c>
      <c r="D6" s="224" t="s">
        <v>36</v>
      </c>
      <c r="E6" s="225" t="s">
        <v>37</v>
      </c>
      <c r="F6" s="226" t="s">
        <v>38</v>
      </c>
      <c r="G6" s="226" t="s">
        <v>39</v>
      </c>
      <c r="H6" s="227" t="s">
        <v>40</v>
      </c>
      <c r="I6" s="228" t="s">
        <v>41</v>
      </c>
      <c r="J6" s="229" t="s">
        <v>42</v>
      </c>
      <c r="K6" s="230" t="s">
        <v>43</v>
      </c>
      <c r="L6" s="231" t="s">
        <v>44</v>
      </c>
      <c r="M6" s="231" t="s">
        <v>45</v>
      </c>
      <c r="N6" s="232" t="s">
        <v>46</v>
      </c>
      <c r="O6" s="233" t="s">
        <v>47</v>
      </c>
      <c r="P6" s="233" t="s">
        <v>48</v>
      </c>
      <c r="Q6" s="234" t="s">
        <v>49</v>
      </c>
      <c r="R6" s="235" t="s">
        <v>50</v>
      </c>
      <c r="S6" s="235" t="s">
        <v>51</v>
      </c>
      <c r="T6" s="236" t="s">
        <v>52</v>
      </c>
      <c r="U6" s="237" t="s">
        <v>53</v>
      </c>
      <c r="V6" s="237" t="s">
        <v>54</v>
      </c>
      <c r="W6" s="238" t="s">
        <v>55</v>
      </c>
      <c r="X6" s="239" t="s">
        <v>56</v>
      </c>
      <c r="Y6" s="239" t="s">
        <v>57</v>
      </c>
      <c r="Z6" s="240" t="s">
        <v>58</v>
      </c>
      <c r="AA6" s="241" t="s">
        <v>59</v>
      </c>
      <c r="AB6" s="241" t="s">
        <v>60</v>
      </c>
      <c r="AC6" s="242" t="s">
        <v>474</v>
      </c>
      <c r="AD6" s="243"/>
      <c r="AE6" s="244" t="s">
        <v>64</v>
      </c>
      <c r="AF6" s="245">
        <f>AA20</f>
        <v>30</v>
      </c>
      <c r="AG6" s="246"/>
      <c r="AH6" s="244" t="s">
        <v>65</v>
      </c>
      <c r="AI6" s="247">
        <f>SUM(C8:C100)</f>
        <v>30</v>
      </c>
      <c r="AJ6" s="243"/>
    </row>
    <row r="7" spans="1:36" ht="13.5" customHeight="1" x14ac:dyDescent="0.25">
      <c r="A7" s="40" t="s">
        <v>66</v>
      </c>
      <c r="B7" s="41"/>
      <c r="C7" s="42"/>
      <c r="D7" s="43"/>
      <c r="E7" s="44"/>
      <c r="F7" s="45"/>
      <c r="G7" s="43"/>
      <c r="H7" s="44"/>
      <c r="I7" s="45"/>
      <c r="J7" s="46"/>
      <c r="K7" s="44"/>
      <c r="L7" s="45"/>
      <c r="M7" s="43"/>
      <c r="N7" s="44"/>
      <c r="O7" s="45"/>
      <c r="P7" s="43"/>
      <c r="Q7" s="44"/>
      <c r="R7" s="47"/>
      <c r="S7" s="43"/>
      <c r="T7" s="44"/>
      <c r="U7" s="45"/>
      <c r="V7" s="43"/>
      <c r="W7" s="44"/>
      <c r="X7" s="45"/>
      <c r="Y7" s="43"/>
      <c r="Z7" s="44"/>
      <c r="AA7" s="48"/>
      <c r="AB7" s="48"/>
      <c r="AC7" s="395" t="s">
        <v>67</v>
      </c>
      <c r="AD7" s="1"/>
      <c r="AE7" s="39" t="s">
        <v>68</v>
      </c>
      <c r="AF7" s="248">
        <f>AA27</f>
        <v>21</v>
      </c>
      <c r="AG7" s="7"/>
      <c r="AH7" s="39" t="s">
        <v>69</v>
      </c>
      <c r="AI7" s="38">
        <f>SUM(F8:F100)</f>
        <v>30</v>
      </c>
    </row>
    <row r="8" spans="1:36" ht="29.25" customHeight="1" x14ac:dyDescent="0.25">
      <c r="A8" s="49" t="s">
        <v>70</v>
      </c>
      <c r="B8" s="50" t="s">
        <v>71</v>
      </c>
      <c r="C8" s="51">
        <v>2</v>
      </c>
      <c r="D8" s="52">
        <v>25</v>
      </c>
      <c r="E8" s="53" t="s">
        <v>72</v>
      </c>
      <c r="F8" s="54">
        <v>2</v>
      </c>
      <c r="G8" s="54">
        <v>25</v>
      </c>
      <c r="H8" s="54" t="s">
        <v>73</v>
      </c>
      <c r="I8" s="55"/>
      <c r="J8" s="56"/>
      <c r="K8" s="56"/>
      <c r="L8" s="51"/>
      <c r="M8" s="56"/>
      <c r="N8" s="56"/>
      <c r="O8" s="51"/>
      <c r="P8" s="56"/>
      <c r="Q8" s="56"/>
      <c r="R8" s="57"/>
      <c r="S8" s="56"/>
      <c r="T8" s="56"/>
      <c r="U8" s="51"/>
      <c r="V8" s="56"/>
      <c r="W8" s="56"/>
      <c r="X8" s="51"/>
      <c r="Y8" s="56"/>
      <c r="Z8" s="56"/>
      <c r="AA8" s="58">
        <v>4</v>
      </c>
      <c r="AB8" s="58">
        <f>SUM(D8,J9,J8,M8,P8,S8,V8,Y8)</f>
        <v>55</v>
      </c>
      <c r="AC8" s="396"/>
      <c r="AD8" s="1"/>
      <c r="AE8" s="39" t="s">
        <v>77</v>
      </c>
      <c r="AF8" s="248">
        <f>SUM(AA40,AA49)</f>
        <v>33</v>
      </c>
      <c r="AG8" s="7"/>
      <c r="AH8" s="39" t="s">
        <v>78</v>
      </c>
      <c r="AI8" s="38">
        <f>SUM(I8:I100)</f>
        <v>30</v>
      </c>
    </row>
    <row r="9" spans="1:36" ht="13.5" customHeight="1" x14ac:dyDescent="0.25">
      <c r="A9" s="49" t="s">
        <v>79</v>
      </c>
      <c r="B9" s="50" t="s">
        <v>71</v>
      </c>
      <c r="C9" s="60"/>
      <c r="D9" s="61"/>
      <c r="E9" s="62"/>
      <c r="F9" s="63"/>
      <c r="G9" s="63"/>
      <c r="H9" s="63"/>
      <c r="I9" s="55">
        <v>3</v>
      </c>
      <c r="J9" s="53">
        <v>30</v>
      </c>
      <c r="K9" s="53" t="s">
        <v>72</v>
      </c>
      <c r="L9" s="51"/>
      <c r="M9" s="56"/>
      <c r="N9" s="56"/>
      <c r="O9" s="51"/>
      <c r="P9" s="56"/>
      <c r="Q9" s="56"/>
      <c r="R9" s="57"/>
      <c r="S9" s="56"/>
      <c r="T9" s="56"/>
      <c r="U9" s="51"/>
      <c r="V9" s="56"/>
      <c r="W9" s="56"/>
      <c r="X9" s="51"/>
      <c r="Y9" s="56"/>
      <c r="Z9" s="56"/>
      <c r="AA9" s="58">
        <v>3</v>
      </c>
      <c r="AB9" s="58">
        <v>30</v>
      </c>
      <c r="AC9" s="396"/>
      <c r="AD9" s="1"/>
      <c r="AE9" s="39" t="s">
        <v>81</v>
      </c>
      <c r="AF9" s="248">
        <f>SUM(AA61,AA73)</f>
        <v>90</v>
      </c>
      <c r="AG9" s="7"/>
      <c r="AH9" s="64" t="s">
        <v>82</v>
      </c>
      <c r="AI9" s="65">
        <f>SUM(L8:L100)</f>
        <v>30</v>
      </c>
    </row>
    <row r="10" spans="1:36" ht="30" customHeight="1" x14ac:dyDescent="0.25">
      <c r="A10" s="49" t="s">
        <v>83</v>
      </c>
      <c r="B10" s="66" t="s">
        <v>71</v>
      </c>
      <c r="C10" s="67"/>
      <c r="D10" s="56"/>
      <c r="E10" s="56"/>
      <c r="F10" s="55">
        <v>2</v>
      </c>
      <c r="G10" s="53">
        <v>20</v>
      </c>
      <c r="H10" s="53" t="s">
        <v>72</v>
      </c>
      <c r="I10" s="51">
        <v>3</v>
      </c>
      <c r="J10" s="56">
        <v>30</v>
      </c>
      <c r="K10" s="56" t="s">
        <v>73</v>
      </c>
      <c r="L10" s="51"/>
      <c r="M10" s="56"/>
      <c r="N10" s="56"/>
      <c r="O10" s="51"/>
      <c r="P10" s="56"/>
      <c r="Q10" s="56"/>
      <c r="R10" s="57"/>
      <c r="S10" s="56"/>
      <c r="T10" s="56"/>
      <c r="U10" s="51"/>
      <c r="V10" s="56"/>
      <c r="W10" s="56"/>
      <c r="X10" s="51"/>
      <c r="Y10" s="56"/>
      <c r="Z10" s="56"/>
      <c r="AA10" s="58">
        <f t="shared" ref="AA10:AB10" si="0">SUM(C10,F10,I10,L10,O10,R10,U10,X10)</f>
        <v>5</v>
      </c>
      <c r="AB10" s="58">
        <f t="shared" si="0"/>
        <v>50</v>
      </c>
      <c r="AC10" s="49" t="s">
        <v>85</v>
      </c>
      <c r="AD10" s="158"/>
      <c r="AE10" s="39" t="s">
        <v>86</v>
      </c>
      <c r="AF10" s="249">
        <f>AA81</f>
        <v>9</v>
      </c>
      <c r="AG10" s="7"/>
      <c r="AH10" s="69" t="s">
        <v>87</v>
      </c>
      <c r="AI10" s="38">
        <f>SUM(O8:O100)</f>
        <v>30</v>
      </c>
    </row>
    <row r="11" spans="1:36" ht="13.5" customHeight="1" x14ac:dyDescent="0.25">
      <c r="A11" s="40" t="s">
        <v>88</v>
      </c>
      <c r="B11" s="70"/>
      <c r="C11" s="71"/>
      <c r="D11" s="43"/>
      <c r="E11" s="43"/>
      <c r="F11" s="72"/>
      <c r="G11" s="73"/>
      <c r="H11" s="73"/>
      <c r="I11" s="74"/>
      <c r="J11" s="43"/>
      <c r="K11" s="43"/>
      <c r="L11" s="45"/>
      <c r="M11" s="43"/>
      <c r="N11" s="43"/>
      <c r="O11" s="45"/>
      <c r="P11" s="43"/>
      <c r="Q11" s="43"/>
      <c r="R11" s="47"/>
      <c r="S11" s="43"/>
      <c r="T11" s="43"/>
      <c r="U11" s="45"/>
      <c r="V11" s="43"/>
      <c r="W11" s="43"/>
      <c r="X11" s="45"/>
      <c r="Y11" s="43"/>
      <c r="Z11" s="43"/>
      <c r="AA11" s="48"/>
      <c r="AB11" s="48"/>
      <c r="AC11" s="397" t="s">
        <v>67</v>
      </c>
      <c r="AD11" s="250"/>
      <c r="AE11" s="69" t="s">
        <v>89</v>
      </c>
      <c r="AF11" s="245">
        <f>AA88</f>
        <v>39</v>
      </c>
      <c r="AG11" s="7"/>
      <c r="AH11" s="39" t="s">
        <v>90</v>
      </c>
      <c r="AI11" s="38">
        <f>SUM(R8:R100)</f>
        <v>30</v>
      </c>
    </row>
    <row r="12" spans="1:36" ht="60" customHeight="1" x14ac:dyDescent="0.25">
      <c r="A12" s="77" t="s">
        <v>91</v>
      </c>
      <c r="B12" s="78" t="s">
        <v>71</v>
      </c>
      <c r="C12" s="60">
        <v>2</v>
      </c>
      <c r="D12" s="61">
        <v>30</v>
      </c>
      <c r="E12" s="79" t="s">
        <v>73</v>
      </c>
      <c r="F12" s="63"/>
      <c r="G12" s="63"/>
      <c r="H12" s="63"/>
      <c r="I12" s="51"/>
      <c r="J12" s="80"/>
      <c r="K12" s="56"/>
      <c r="L12" s="51"/>
      <c r="M12" s="56"/>
      <c r="N12" s="56"/>
      <c r="O12" s="51"/>
      <c r="P12" s="56"/>
      <c r="Q12" s="56"/>
      <c r="R12" s="57"/>
      <c r="S12" s="56"/>
      <c r="T12" s="56"/>
      <c r="U12" s="51"/>
      <c r="V12" s="56"/>
      <c r="W12" s="56"/>
      <c r="X12" s="51"/>
      <c r="Y12" s="56"/>
      <c r="Z12" s="56"/>
      <c r="AA12" s="81">
        <v>2</v>
      </c>
      <c r="AB12" s="81">
        <v>30</v>
      </c>
      <c r="AC12" s="396"/>
      <c r="AD12" s="250"/>
      <c r="AE12" s="82" t="s">
        <v>93</v>
      </c>
      <c r="AF12" s="251">
        <f>AA101</f>
        <v>18</v>
      </c>
      <c r="AG12" s="7"/>
      <c r="AH12" s="39" t="s">
        <v>94</v>
      </c>
      <c r="AI12" s="38">
        <f>SUM(U8:U100)</f>
        <v>30</v>
      </c>
    </row>
    <row r="13" spans="1:36" ht="27" customHeight="1" x14ac:dyDescent="0.25">
      <c r="A13" s="84" t="s">
        <v>95</v>
      </c>
      <c r="B13" s="50" t="s">
        <v>71</v>
      </c>
      <c r="C13" s="51">
        <v>1</v>
      </c>
      <c r="D13" s="56">
        <v>30</v>
      </c>
      <c r="E13" s="56" t="s">
        <v>72</v>
      </c>
      <c r="F13" s="63">
        <v>1</v>
      </c>
      <c r="G13" s="63">
        <v>30</v>
      </c>
      <c r="H13" s="63" t="s">
        <v>72</v>
      </c>
      <c r="I13" s="51"/>
      <c r="J13" s="80"/>
      <c r="K13" s="56"/>
      <c r="L13" s="51"/>
      <c r="M13" s="56"/>
      <c r="N13" s="56"/>
      <c r="O13" s="51"/>
      <c r="P13" s="56"/>
      <c r="Q13" s="56"/>
      <c r="R13" s="57"/>
      <c r="S13" s="56"/>
      <c r="T13" s="56"/>
      <c r="U13" s="51"/>
      <c r="V13" s="56"/>
      <c r="W13" s="56"/>
      <c r="X13" s="51"/>
      <c r="Y13" s="56"/>
      <c r="Z13" s="56"/>
      <c r="AA13" s="81">
        <v>2</v>
      </c>
      <c r="AB13" s="81">
        <v>60</v>
      </c>
      <c r="AC13" s="396"/>
      <c r="AD13" s="250"/>
      <c r="AE13" s="6" t="s">
        <v>98</v>
      </c>
      <c r="AF13" s="252">
        <f>SUM(AF6:AF12)</f>
        <v>240</v>
      </c>
      <c r="AG13" s="7"/>
      <c r="AH13" s="69" t="s">
        <v>99</v>
      </c>
      <c r="AI13" s="89">
        <f>SUM(X8:X100)</f>
        <v>30</v>
      </c>
    </row>
    <row r="14" spans="1:36" ht="22.5" customHeight="1" x14ac:dyDescent="0.3">
      <c r="A14" s="77" t="s">
        <v>96</v>
      </c>
      <c r="B14" s="85" t="s">
        <v>71</v>
      </c>
      <c r="C14" s="54"/>
      <c r="D14" s="54"/>
      <c r="E14" s="86"/>
      <c r="F14" s="51"/>
      <c r="G14" s="56"/>
      <c r="H14" s="56"/>
      <c r="I14" s="87"/>
      <c r="J14" s="56"/>
      <c r="K14" s="56"/>
      <c r="L14" s="51">
        <v>2</v>
      </c>
      <c r="M14" s="56">
        <v>20</v>
      </c>
      <c r="N14" s="56" t="s">
        <v>72</v>
      </c>
      <c r="O14" s="51"/>
      <c r="P14" s="56"/>
      <c r="Q14" s="56"/>
      <c r="R14" s="57"/>
      <c r="S14" s="56"/>
      <c r="T14" s="56"/>
      <c r="U14" s="51"/>
      <c r="V14" s="56"/>
      <c r="W14" s="56"/>
      <c r="X14" s="51"/>
      <c r="Y14" s="56"/>
      <c r="Z14" s="56"/>
      <c r="AA14" s="58">
        <f t="shared" ref="AA14:AB14" si="1">L14</f>
        <v>2</v>
      </c>
      <c r="AB14" s="58">
        <f t="shared" si="1"/>
        <v>20</v>
      </c>
      <c r="AC14" s="396"/>
      <c r="AD14" s="250"/>
      <c r="AE14" s="93"/>
      <c r="AH14" s="94" t="s">
        <v>101</v>
      </c>
      <c r="AI14" s="5">
        <f>SUM(AI6:AI13)</f>
        <v>240</v>
      </c>
    </row>
    <row r="15" spans="1:36" ht="13.5" customHeight="1" x14ac:dyDescent="0.3">
      <c r="A15" s="40" t="s">
        <v>100</v>
      </c>
      <c r="B15" s="90"/>
      <c r="C15" s="45"/>
      <c r="D15" s="43"/>
      <c r="E15" s="91"/>
      <c r="F15" s="45"/>
      <c r="G15" s="43"/>
      <c r="H15" s="43"/>
      <c r="I15" s="92"/>
      <c r="J15" s="43"/>
      <c r="K15" s="43"/>
      <c r="L15" s="45"/>
      <c r="M15" s="43"/>
      <c r="N15" s="43"/>
      <c r="O15" s="45"/>
      <c r="P15" s="43"/>
      <c r="Q15" s="43"/>
      <c r="R15" s="47"/>
      <c r="S15" s="43"/>
      <c r="T15" s="43"/>
      <c r="U15" s="45"/>
      <c r="V15" s="43"/>
      <c r="W15" s="43"/>
      <c r="X15" s="45"/>
      <c r="Y15" s="43"/>
      <c r="Z15" s="43"/>
      <c r="AA15" s="48"/>
      <c r="AB15" s="48"/>
      <c r="AC15" s="396"/>
      <c r="AD15" s="250"/>
      <c r="AE15" s="98"/>
      <c r="AF15" s="95"/>
      <c r="AG15" s="95"/>
      <c r="AH15" s="95"/>
      <c r="AI15" s="95"/>
    </row>
    <row r="16" spans="1:36" ht="22.5" customHeight="1" x14ac:dyDescent="0.3">
      <c r="A16" s="49" t="s">
        <v>102</v>
      </c>
      <c r="B16" s="96" t="s">
        <v>71</v>
      </c>
      <c r="C16" s="60">
        <v>2</v>
      </c>
      <c r="D16" s="61">
        <v>20</v>
      </c>
      <c r="E16" s="61" t="s">
        <v>72</v>
      </c>
      <c r="F16" s="97"/>
      <c r="G16" s="53"/>
      <c r="H16" s="53"/>
      <c r="I16" s="51"/>
      <c r="J16" s="56"/>
      <c r="K16" s="56"/>
      <c r="L16" s="51"/>
      <c r="M16" s="56"/>
      <c r="N16" s="56"/>
      <c r="O16" s="51"/>
      <c r="P16" s="56"/>
      <c r="Q16" s="56"/>
      <c r="R16" s="57"/>
      <c r="S16" s="56"/>
      <c r="T16" s="56"/>
      <c r="U16" s="51"/>
      <c r="V16" s="56"/>
      <c r="W16" s="56"/>
      <c r="X16" s="51"/>
      <c r="Y16" s="56"/>
      <c r="Z16" s="56"/>
      <c r="AA16" s="81">
        <v>2</v>
      </c>
      <c r="AB16" s="81">
        <v>20</v>
      </c>
      <c r="AC16" s="396"/>
      <c r="AD16" s="250"/>
      <c r="AE16" s="98"/>
      <c r="AF16" s="95"/>
      <c r="AG16" s="95"/>
      <c r="AH16" s="95"/>
      <c r="AI16" s="95"/>
    </row>
    <row r="17" spans="1:35" ht="37.5" customHeight="1" x14ac:dyDescent="0.3">
      <c r="A17" s="49" t="s">
        <v>104</v>
      </c>
      <c r="B17" s="99" t="s">
        <v>71</v>
      </c>
      <c r="C17" s="63"/>
      <c r="D17" s="63"/>
      <c r="E17" s="63"/>
      <c r="F17" s="100">
        <v>3</v>
      </c>
      <c r="G17" s="56">
        <v>30</v>
      </c>
      <c r="H17" s="56" t="s">
        <v>73</v>
      </c>
      <c r="I17" s="51"/>
      <c r="J17" s="56"/>
      <c r="K17" s="56"/>
      <c r="L17" s="51"/>
      <c r="M17" s="56"/>
      <c r="N17" s="56"/>
      <c r="O17" s="51"/>
      <c r="P17" s="56"/>
      <c r="Q17" s="56"/>
      <c r="R17" s="57"/>
      <c r="S17" s="56"/>
      <c r="T17" s="56"/>
      <c r="U17" s="51"/>
      <c r="V17" s="56"/>
      <c r="W17" s="56"/>
      <c r="X17" s="51"/>
      <c r="Y17" s="56"/>
      <c r="Z17" s="56"/>
      <c r="AA17" s="81">
        <v>3</v>
      </c>
      <c r="AB17" s="81">
        <v>30</v>
      </c>
      <c r="AC17" s="396"/>
      <c r="AD17" s="250"/>
      <c r="AE17" s="95"/>
      <c r="AF17" s="95"/>
      <c r="AG17" s="95"/>
      <c r="AH17" s="95"/>
      <c r="AI17" s="95"/>
    </row>
    <row r="18" spans="1:35" ht="36" customHeight="1" x14ac:dyDescent="0.25">
      <c r="A18" s="49" t="s">
        <v>100</v>
      </c>
      <c r="B18" s="96" t="s">
        <v>71</v>
      </c>
      <c r="C18" s="97"/>
      <c r="D18" s="53"/>
      <c r="E18" s="53"/>
      <c r="F18" s="51"/>
      <c r="G18" s="56"/>
      <c r="H18" s="56"/>
      <c r="I18" s="51">
        <v>4</v>
      </c>
      <c r="J18" s="56">
        <v>40</v>
      </c>
      <c r="K18" s="56" t="s">
        <v>73</v>
      </c>
      <c r="L18" s="51"/>
      <c r="M18" s="56"/>
      <c r="N18" s="56"/>
      <c r="O18" s="51"/>
      <c r="P18" s="56"/>
      <c r="Q18" s="56"/>
      <c r="R18" s="57"/>
      <c r="S18" s="56"/>
      <c r="T18" s="56"/>
      <c r="U18" s="51"/>
      <c r="V18" s="56"/>
      <c r="W18" s="56"/>
      <c r="X18" s="51"/>
      <c r="Y18" s="56"/>
      <c r="Z18" s="56"/>
      <c r="AA18" s="81">
        <f t="shared" ref="AA18:AB18" si="2">I18</f>
        <v>4</v>
      </c>
      <c r="AB18" s="81">
        <f t="shared" si="2"/>
        <v>40</v>
      </c>
      <c r="AC18" s="396"/>
      <c r="AD18" s="250"/>
    </row>
    <row r="19" spans="1:35" ht="26.25" customHeight="1" x14ac:dyDescent="0.25">
      <c r="A19" s="59" t="s">
        <v>107</v>
      </c>
      <c r="B19" s="96" t="s">
        <v>71</v>
      </c>
      <c r="C19" s="51"/>
      <c r="D19" s="56"/>
      <c r="E19" s="102"/>
      <c r="F19" s="63"/>
      <c r="G19" s="63"/>
      <c r="H19" s="63"/>
      <c r="I19" s="63"/>
      <c r="J19" s="103"/>
      <c r="K19" s="63"/>
      <c r="L19" s="51">
        <v>3</v>
      </c>
      <c r="M19" s="56">
        <v>30</v>
      </c>
      <c r="N19" s="102" t="s">
        <v>72</v>
      </c>
      <c r="O19" s="51"/>
      <c r="P19" s="56"/>
      <c r="Q19" s="56"/>
      <c r="R19" s="57"/>
      <c r="S19" s="56"/>
      <c r="T19" s="56"/>
      <c r="U19" s="51"/>
      <c r="V19" s="56"/>
      <c r="W19" s="56"/>
      <c r="X19" s="51"/>
      <c r="Y19" s="56"/>
      <c r="Z19" s="56"/>
      <c r="AA19" s="81">
        <v>3</v>
      </c>
      <c r="AB19" s="81">
        <v>30</v>
      </c>
      <c r="AC19" s="398"/>
      <c r="AD19" s="250"/>
    </row>
    <row r="20" spans="1:35" ht="13.5" customHeight="1" x14ac:dyDescent="0.3"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 t="s">
        <v>101</v>
      </c>
      <c r="Z20" s="105"/>
      <c r="AA20" s="106">
        <f t="shared" ref="AA20:AB20" si="3">SUM(AA8:AA19)</f>
        <v>30</v>
      </c>
      <c r="AB20" s="106">
        <f t="shared" si="3"/>
        <v>365</v>
      </c>
    </row>
    <row r="21" spans="1:35" ht="13.5" customHeight="1" x14ac:dyDescent="0.25"/>
    <row r="22" spans="1:35" ht="77.25" customHeight="1" x14ac:dyDescent="0.3">
      <c r="A22" s="8" t="s">
        <v>109</v>
      </c>
      <c r="B22" s="9" t="s">
        <v>34</v>
      </c>
      <c r="C22" s="10" t="s">
        <v>35</v>
      </c>
      <c r="D22" s="10" t="s">
        <v>36</v>
      </c>
      <c r="E22" s="107" t="s">
        <v>37</v>
      </c>
      <c r="F22" s="108" t="s">
        <v>38</v>
      </c>
      <c r="G22" s="108" t="s">
        <v>39</v>
      </c>
      <c r="H22" s="109" t="s">
        <v>40</v>
      </c>
      <c r="I22" s="110" t="s">
        <v>41</v>
      </c>
      <c r="J22" s="110" t="s">
        <v>42</v>
      </c>
      <c r="K22" s="18" t="s">
        <v>43</v>
      </c>
      <c r="L22" s="19" t="s">
        <v>44</v>
      </c>
      <c r="M22" s="20" t="s">
        <v>45</v>
      </c>
      <c r="N22" s="21" t="s">
        <v>46</v>
      </c>
      <c r="O22" s="22" t="s">
        <v>47</v>
      </c>
      <c r="P22" s="22" t="s">
        <v>48</v>
      </c>
      <c r="Q22" s="24" t="s">
        <v>49</v>
      </c>
      <c r="R22" s="25" t="s">
        <v>50</v>
      </c>
      <c r="S22" s="111" t="s">
        <v>51</v>
      </c>
      <c r="T22" s="27" t="s">
        <v>52</v>
      </c>
      <c r="U22" s="28" t="s">
        <v>53</v>
      </c>
      <c r="V22" s="28" t="s">
        <v>54</v>
      </c>
      <c r="W22" s="30" t="s">
        <v>55</v>
      </c>
      <c r="X22" s="31" t="s">
        <v>56</v>
      </c>
      <c r="Y22" s="32" t="s">
        <v>57</v>
      </c>
      <c r="Z22" s="33" t="s">
        <v>58</v>
      </c>
      <c r="AA22" s="34" t="s">
        <v>59</v>
      </c>
      <c r="AB22" s="34" t="s">
        <v>60</v>
      </c>
      <c r="AC22" s="242" t="s">
        <v>474</v>
      </c>
    </row>
    <row r="23" spans="1:35" ht="30" customHeight="1" x14ac:dyDescent="0.3">
      <c r="A23" s="97" t="s">
        <v>110</v>
      </c>
      <c r="B23" s="113" t="s">
        <v>71</v>
      </c>
      <c r="C23" s="114">
        <v>6</v>
      </c>
      <c r="D23" s="115">
        <v>60</v>
      </c>
      <c r="E23" s="115" t="s">
        <v>73</v>
      </c>
      <c r="F23" s="116">
        <v>6</v>
      </c>
      <c r="G23" s="115">
        <v>60</v>
      </c>
      <c r="H23" s="115" t="s">
        <v>73</v>
      </c>
      <c r="I23" s="116"/>
      <c r="J23" s="115"/>
      <c r="K23" s="115"/>
      <c r="L23" s="116"/>
      <c r="M23" s="115"/>
      <c r="N23" s="115"/>
      <c r="O23" s="116"/>
      <c r="P23" s="115"/>
      <c r="Q23" s="115"/>
      <c r="R23" s="116"/>
      <c r="S23" s="115"/>
      <c r="T23" s="115"/>
      <c r="U23" s="116"/>
      <c r="V23" s="115"/>
      <c r="W23" s="115"/>
      <c r="X23" s="116"/>
      <c r="Y23" s="115"/>
      <c r="Z23" s="115"/>
      <c r="AA23" s="117">
        <f t="shared" ref="AA23:AB23" si="4">SUM(C23,F23,I23,L23,O23,R23,U23,X23)</f>
        <v>12</v>
      </c>
      <c r="AB23" s="117">
        <f t="shared" si="4"/>
        <v>120</v>
      </c>
      <c r="AC23" s="399" t="s">
        <v>85</v>
      </c>
    </row>
    <row r="24" spans="1:35" ht="13.5" customHeight="1" x14ac:dyDescent="0.3">
      <c r="A24" s="120" t="s">
        <v>112</v>
      </c>
      <c r="B24" s="113" t="s">
        <v>71</v>
      </c>
      <c r="C24" s="114"/>
      <c r="D24" s="115"/>
      <c r="E24" s="115"/>
      <c r="F24" s="116"/>
      <c r="G24" s="115"/>
      <c r="H24" s="115"/>
      <c r="I24" s="116"/>
      <c r="J24" s="115"/>
      <c r="K24" s="115"/>
      <c r="L24" s="116"/>
      <c r="M24" s="115"/>
      <c r="N24" s="115"/>
      <c r="O24" s="116">
        <v>3</v>
      </c>
      <c r="P24" s="115">
        <v>20</v>
      </c>
      <c r="Q24" s="115" t="s">
        <v>72</v>
      </c>
      <c r="R24" s="116"/>
      <c r="S24" s="115"/>
      <c r="T24" s="115"/>
      <c r="U24" s="116"/>
      <c r="V24" s="115"/>
      <c r="W24" s="115"/>
      <c r="X24" s="116"/>
      <c r="Y24" s="115"/>
      <c r="Z24" s="115"/>
      <c r="AA24" s="117">
        <f t="shared" ref="AA24:AB24" si="5">SUM(C24,F24,I24,L24,O24,R24,U24,X24)</f>
        <v>3</v>
      </c>
      <c r="AB24" s="117">
        <f t="shared" si="5"/>
        <v>20</v>
      </c>
      <c r="AC24" s="400"/>
    </row>
    <row r="25" spans="1:35" ht="46.5" customHeight="1" x14ac:dyDescent="0.3">
      <c r="A25" s="49" t="s">
        <v>114</v>
      </c>
      <c r="B25" s="122" t="s">
        <v>115</v>
      </c>
      <c r="C25" s="123"/>
      <c r="D25" s="124"/>
      <c r="E25" s="124"/>
      <c r="F25" s="123"/>
      <c r="G25" s="124"/>
      <c r="H25" s="115"/>
      <c r="I25" s="125">
        <v>3</v>
      </c>
      <c r="J25" s="126">
        <v>26</v>
      </c>
      <c r="K25" s="126" t="s">
        <v>73</v>
      </c>
      <c r="L25" s="125"/>
      <c r="M25" s="126"/>
      <c r="N25" s="126"/>
      <c r="O25" s="116"/>
      <c r="P25" s="115"/>
      <c r="Q25" s="115"/>
      <c r="R25" s="116"/>
      <c r="S25" s="115"/>
      <c r="T25" s="115"/>
      <c r="U25" s="116"/>
      <c r="V25" s="115"/>
      <c r="W25" s="115"/>
      <c r="X25" s="116"/>
      <c r="Y25" s="115"/>
      <c r="Z25" s="115"/>
      <c r="AA25" s="117">
        <f t="shared" ref="AA25:AB25" si="6">SUM(C25,F25,I25,L25,O25,R25,U25,X25)</f>
        <v>3</v>
      </c>
      <c r="AB25" s="117">
        <f t="shared" si="6"/>
        <v>26</v>
      </c>
      <c r="AC25" s="400"/>
    </row>
    <row r="26" spans="1:35" ht="32.25" customHeight="1" x14ac:dyDescent="0.3">
      <c r="A26" s="127" t="s">
        <v>182</v>
      </c>
      <c r="B26" s="122" t="s">
        <v>118</v>
      </c>
      <c r="C26" s="123"/>
      <c r="D26" s="124"/>
      <c r="E26" s="124"/>
      <c r="F26" s="123"/>
      <c r="G26" s="124"/>
      <c r="H26" s="115"/>
      <c r="I26" s="125"/>
      <c r="J26" s="126"/>
      <c r="K26" s="126"/>
      <c r="L26" s="125"/>
      <c r="M26" s="126"/>
      <c r="N26" s="126"/>
      <c r="O26" s="116"/>
      <c r="P26" s="115"/>
      <c r="Q26" s="115"/>
      <c r="R26" s="114">
        <v>3</v>
      </c>
      <c r="S26" s="115">
        <v>16</v>
      </c>
      <c r="T26" s="115" t="s">
        <v>73</v>
      </c>
      <c r="U26" s="116"/>
      <c r="V26" s="115"/>
      <c r="W26" s="115"/>
      <c r="X26" s="116"/>
      <c r="Y26" s="115"/>
      <c r="Z26" s="115"/>
      <c r="AA26" s="117">
        <f t="shared" ref="AA26:AB26" si="7">SUM(C26,F26,I26,L26,O26,R26,U26,X26)</f>
        <v>3</v>
      </c>
      <c r="AB26" s="117">
        <f t="shared" si="7"/>
        <v>16</v>
      </c>
      <c r="AC26" s="401"/>
    </row>
    <row r="27" spans="1:35" ht="13.5" customHeight="1" x14ac:dyDescent="0.3">
      <c r="M27" s="104"/>
      <c r="N27" s="104"/>
      <c r="O27" s="129"/>
      <c r="P27" s="104"/>
      <c r="Q27" s="104"/>
      <c r="R27" s="129"/>
      <c r="S27" s="104"/>
      <c r="T27" s="104"/>
      <c r="U27" s="129"/>
      <c r="V27" s="104"/>
      <c r="W27" s="104"/>
      <c r="X27" s="129"/>
      <c r="Y27" s="130" t="s">
        <v>101</v>
      </c>
      <c r="Z27" s="130"/>
      <c r="AA27" s="131">
        <f t="shared" ref="AA27:AB27" si="8">SUM(AA23:AA26)</f>
        <v>21</v>
      </c>
      <c r="AB27" s="131">
        <f t="shared" si="8"/>
        <v>182</v>
      </c>
    </row>
    <row r="28" spans="1:35" ht="13.5" customHeight="1" x14ac:dyDescent="0.25"/>
    <row r="29" spans="1:35" ht="13.5" customHeight="1" x14ac:dyDescent="0.25"/>
    <row r="30" spans="1:35" ht="95.25" customHeight="1" x14ac:dyDescent="0.3">
      <c r="A30" s="8" t="s">
        <v>120</v>
      </c>
      <c r="B30" s="133" t="s">
        <v>34</v>
      </c>
      <c r="C30" s="10" t="s">
        <v>35</v>
      </c>
      <c r="D30" s="134" t="s">
        <v>36</v>
      </c>
      <c r="E30" s="107" t="s">
        <v>37</v>
      </c>
      <c r="F30" s="108" t="s">
        <v>38</v>
      </c>
      <c r="G30" s="135" t="s">
        <v>39</v>
      </c>
      <c r="H30" s="109" t="s">
        <v>40</v>
      </c>
      <c r="I30" s="110" t="s">
        <v>41</v>
      </c>
      <c r="J30" s="17" t="s">
        <v>42</v>
      </c>
      <c r="K30" s="18" t="s">
        <v>43</v>
      </c>
      <c r="L30" s="19" t="s">
        <v>44</v>
      </c>
      <c r="M30" s="20" t="s">
        <v>45</v>
      </c>
      <c r="N30" s="21" t="s">
        <v>46</v>
      </c>
      <c r="O30" s="22" t="s">
        <v>47</v>
      </c>
      <c r="P30" s="23" t="s">
        <v>48</v>
      </c>
      <c r="Q30" s="24" t="s">
        <v>49</v>
      </c>
      <c r="R30" s="25" t="s">
        <v>50</v>
      </c>
      <c r="S30" s="26" t="s">
        <v>51</v>
      </c>
      <c r="T30" s="27" t="s">
        <v>52</v>
      </c>
      <c r="U30" s="28" t="s">
        <v>53</v>
      </c>
      <c r="V30" s="29" t="s">
        <v>54</v>
      </c>
      <c r="W30" s="30" t="s">
        <v>55</v>
      </c>
      <c r="X30" s="31" t="s">
        <v>56</v>
      </c>
      <c r="Y30" s="32" t="s">
        <v>57</v>
      </c>
      <c r="Z30" s="33" t="s">
        <v>58</v>
      </c>
      <c r="AA30" s="34" t="s">
        <v>59</v>
      </c>
      <c r="AB30" s="34" t="s">
        <v>60</v>
      </c>
      <c r="AC30" s="242" t="s">
        <v>474</v>
      </c>
    </row>
    <row r="31" spans="1:35" ht="13.5" customHeight="1" x14ac:dyDescent="0.3">
      <c r="A31" s="71" t="s">
        <v>121</v>
      </c>
      <c r="B31" s="136"/>
      <c r="C31" s="137"/>
      <c r="D31" s="138"/>
      <c r="E31" s="138"/>
      <c r="F31" s="137"/>
      <c r="G31" s="138"/>
      <c r="H31" s="138"/>
      <c r="I31" s="137"/>
      <c r="J31" s="138"/>
      <c r="K31" s="138"/>
      <c r="L31" s="137"/>
      <c r="M31" s="138"/>
      <c r="N31" s="138"/>
      <c r="O31" s="137"/>
      <c r="P31" s="138"/>
      <c r="Q31" s="138"/>
      <c r="R31" s="139"/>
      <c r="S31" s="138"/>
      <c r="T31" s="138"/>
      <c r="U31" s="137"/>
      <c r="V31" s="138"/>
      <c r="W31" s="138"/>
      <c r="X31" s="137"/>
      <c r="Y31" s="138"/>
      <c r="Z31" s="138"/>
      <c r="AA31" s="140"/>
      <c r="AB31" s="140"/>
      <c r="AC31" s="402" t="s">
        <v>85</v>
      </c>
    </row>
    <row r="32" spans="1:35" ht="13.5" customHeight="1" x14ac:dyDescent="0.3">
      <c r="A32" s="123" t="s">
        <v>122</v>
      </c>
      <c r="B32" s="141" t="s">
        <v>71</v>
      </c>
      <c r="C32" s="123"/>
      <c r="D32" s="124"/>
      <c r="E32" s="124"/>
      <c r="F32" s="123"/>
      <c r="G32" s="124"/>
      <c r="H32" s="124"/>
      <c r="I32" s="123"/>
      <c r="J32" s="124"/>
      <c r="K32" s="124"/>
      <c r="L32" s="123"/>
      <c r="M32" s="124"/>
      <c r="N32" s="124"/>
      <c r="O32" s="123">
        <v>2</v>
      </c>
      <c r="P32" s="124">
        <v>20</v>
      </c>
      <c r="Q32" s="124" t="s">
        <v>72</v>
      </c>
      <c r="R32" s="142"/>
      <c r="S32" s="124"/>
      <c r="T32" s="124"/>
      <c r="U32" s="123"/>
      <c r="V32" s="124"/>
      <c r="W32" s="124"/>
      <c r="X32" s="123"/>
      <c r="Y32" s="124"/>
      <c r="Z32" s="124"/>
      <c r="AA32" s="34">
        <f t="shared" ref="AA32:AB32" si="9">SUM(C32,F32,I32,L32,O32,R32,U32,X32)</f>
        <v>2</v>
      </c>
      <c r="AB32" s="34">
        <f t="shared" si="9"/>
        <v>20</v>
      </c>
      <c r="AC32" s="396"/>
    </row>
    <row r="33" spans="1:29" ht="20.25" customHeight="1" x14ac:dyDescent="0.3">
      <c r="A33" s="127" t="s">
        <v>123</v>
      </c>
      <c r="B33" s="141" t="s">
        <v>71</v>
      </c>
      <c r="C33" s="123"/>
      <c r="D33" s="124"/>
      <c r="E33" s="124"/>
      <c r="F33" s="123">
        <v>2</v>
      </c>
      <c r="G33" s="124">
        <v>20</v>
      </c>
      <c r="H33" s="124" t="s">
        <v>72</v>
      </c>
      <c r="I33" s="123"/>
      <c r="J33" s="124"/>
      <c r="K33" s="124"/>
      <c r="L33" s="123">
        <v>2</v>
      </c>
      <c r="M33" s="124">
        <v>20</v>
      </c>
      <c r="N33" s="124" t="s">
        <v>72</v>
      </c>
      <c r="O33" s="123">
        <v>2</v>
      </c>
      <c r="P33" s="124">
        <v>20</v>
      </c>
      <c r="Q33" s="124" t="s">
        <v>72</v>
      </c>
      <c r="R33" s="142">
        <v>2</v>
      </c>
      <c r="S33" s="124">
        <v>25</v>
      </c>
      <c r="T33" s="124" t="s">
        <v>73</v>
      </c>
      <c r="U33" s="123"/>
      <c r="V33" s="124"/>
      <c r="W33" s="124"/>
      <c r="X33" s="123"/>
      <c r="Y33" s="124"/>
      <c r="Z33" s="124"/>
      <c r="AA33" s="143">
        <f t="shared" ref="AA33:AB33" si="10">SUM(C33,F33,I33,L33,O33,R33,U33,X33)</f>
        <v>8</v>
      </c>
      <c r="AB33" s="143">
        <f t="shared" si="10"/>
        <v>85</v>
      </c>
      <c r="AC33" s="396"/>
    </row>
    <row r="34" spans="1:29" ht="13.5" customHeight="1" x14ac:dyDescent="0.3">
      <c r="A34" s="127" t="s">
        <v>124</v>
      </c>
      <c r="B34" s="141" t="s">
        <v>71</v>
      </c>
      <c r="C34" s="123"/>
      <c r="D34" s="124"/>
      <c r="E34" s="124"/>
      <c r="F34" s="123"/>
      <c r="G34" s="124"/>
      <c r="H34" s="124"/>
      <c r="I34" s="123">
        <v>2</v>
      </c>
      <c r="J34" s="124">
        <v>20</v>
      </c>
      <c r="K34" s="124" t="s">
        <v>72</v>
      </c>
      <c r="L34" s="123"/>
      <c r="M34" s="124"/>
      <c r="N34" s="124"/>
      <c r="O34" s="123"/>
      <c r="P34" s="124"/>
      <c r="Q34" s="124"/>
      <c r="R34" s="123"/>
      <c r="S34" s="124"/>
      <c r="T34" s="124"/>
      <c r="U34" s="123"/>
      <c r="V34" s="124"/>
      <c r="W34" s="124"/>
      <c r="X34" s="123"/>
      <c r="Y34" s="124"/>
      <c r="Z34" s="124"/>
      <c r="AA34" s="143">
        <f t="shared" ref="AA34:AB34" si="11">SUM(C34,F34,I34,L34,O34,R34,U34,X34)</f>
        <v>2</v>
      </c>
      <c r="AB34" s="143">
        <f t="shared" si="11"/>
        <v>20</v>
      </c>
      <c r="AC34" s="396"/>
    </row>
    <row r="35" spans="1:29" ht="13.5" customHeight="1" x14ac:dyDescent="0.3">
      <c r="A35" s="127" t="s">
        <v>125</v>
      </c>
      <c r="B35" s="141" t="s">
        <v>71</v>
      </c>
      <c r="C35" s="123"/>
      <c r="D35" s="124"/>
      <c r="E35" s="124"/>
      <c r="F35" s="123"/>
      <c r="G35" s="124"/>
      <c r="H35" s="124"/>
      <c r="I35" s="123">
        <v>1</v>
      </c>
      <c r="J35" s="124">
        <v>20</v>
      </c>
      <c r="K35" s="124" t="s">
        <v>72</v>
      </c>
      <c r="L35" s="123">
        <v>1</v>
      </c>
      <c r="M35" s="124">
        <v>20</v>
      </c>
      <c r="N35" s="124" t="s">
        <v>72</v>
      </c>
      <c r="O35" s="123"/>
      <c r="P35" s="124"/>
      <c r="Q35" s="124"/>
      <c r="R35" s="142"/>
      <c r="S35" s="124"/>
      <c r="T35" s="124"/>
      <c r="U35" s="123"/>
      <c r="V35" s="124"/>
      <c r="W35" s="124"/>
      <c r="X35" s="123"/>
      <c r="Y35" s="124"/>
      <c r="Z35" s="124"/>
      <c r="AA35" s="143">
        <f t="shared" ref="AA35:AB35" si="12">SUM(C35,F35,I35,L35,O35,R35,U35,X35)</f>
        <v>2</v>
      </c>
      <c r="AB35" s="143">
        <f t="shared" si="12"/>
        <v>40</v>
      </c>
      <c r="AC35" s="396"/>
    </row>
    <row r="36" spans="1:29" ht="13.5" customHeight="1" x14ac:dyDescent="0.3">
      <c r="A36" s="127" t="s">
        <v>126</v>
      </c>
      <c r="B36" s="141" t="s">
        <v>71</v>
      </c>
      <c r="C36" s="123"/>
      <c r="D36" s="124"/>
      <c r="E36" s="124"/>
      <c r="F36" s="123"/>
      <c r="G36" s="124"/>
      <c r="H36" s="124"/>
      <c r="I36" s="123"/>
      <c r="J36" s="124"/>
      <c r="K36" s="124"/>
      <c r="L36" s="123">
        <v>2</v>
      </c>
      <c r="M36" s="124">
        <v>20</v>
      </c>
      <c r="N36" s="124" t="s">
        <v>72</v>
      </c>
      <c r="O36" s="123"/>
      <c r="P36" s="124"/>
      <c r="Q36" s="124"/>
      <c r="R36" s="142"/>
      <c r="S36" s="124"/>
      <c r="T36" s="124"/>
      <c r="U36" s="123"/>
      <c r="V36" s="124"/>
      <c r="W36" s="124"/>
      <c r="X36" s="144"/>
      <c r="Y36" s="145"/>
      <c r="Z36" s="124"/>
      <c r="AA36" s="143">
        <f t="shared" ref="AA36:AB36" si="13">SUM(C36,F36,I36,L36,O36,R36,U36,X36)</f>
        <v>2</v>
      </c>
      <c r="AB36" s="143">
        <f t="shared" si="13"/>
        <v>20</v>
      </c>
      <c r="AC36" s="396"/>
    </row>
    <row r="37" spans="1:29" ht="13.5" customHeight="1" x14ac:dyDescent="0.3">
      <c r="A37" s="123" t="s">
        <v>127</v>
      </c>
      <c r="B37" s="122" t="s">
        <v>128</v>
      </c>
      <c r="C37" s="123"/>
      <c r="D37" s="124"/>
      <c r="E37" s="124"/>
      <c r="F37" s="123">
        <v>1</v>
      </c>
      <c r="G37" s="124">
        <v>15</v>
      </c>
      <c r="H37" s="124" t="s">
        <v>72</v>
      </c>
      <c r="I37" s="123"/>
      <c r="J37" s="124"/>
      <c r="K37" s="124"/>
      <c r="L37" s="123"/>
      <c r="M37" s="124"/>
      <c r="N37" s="124"/>
      <c r="O37" s="123"/>
      <c r="P37" s="124"/>
      <c r="Q37" s="124"/>
      <c r="R37" s="142"/>
      <c r="S37" s="124"/>
      <c r="T37" s="124"/>
      <c r="U37" s="123"/>
      <c r="V37" s="124"/>
      <c r="W37" s="146"/>
      <c r="X37" s="69"/>
      <c r="Y37" s="69"/>
      <c r="Z37" s="147"/>
      <c r="AA37" s="143">
        <v>1</v>
      </c>
      <c r="AB37" s="148">
        <f>G37</f>
        <v>15</v>
      </c>
      <c r="AC37" s="396"/>
    </row>
    <row r="38" spans="1:29" ht="13.5" customHeight="1" x14ac:dyDescent="0.3">
      <c r="A38" s="123" t="s">
        <v>129</v>
      </c>
      <c r="B38" s="122" t="s">
        <v>128</v>
      </c>
      <c r="C38" s="123"/>
      <c r="D38" s="124"/>
      <c r="E38" s="124"/>
      <c r="F38" s="123"/>
      <c r="G38" s="124"/>
      <c r="H38" s="124"/>
      <c r="I38" s="123"/>
      <c r="J38" s="124"/>
      <c r="K38" s="124"/>
      <c r="L38" s="123"/>
      <c r="M38" s="124"/>
      <c r="N38" s="124"/>
      <c r="O38" s="123"/>
      <c r="P38" s="124"/>
      <c r="Q38" s="124"/>
      <c r="R38" s="149"/>
      <c r="S38" s="145"/>
      <c r="T38" s="145"/>
      <c r="U38" s="144"/>
      <c r="V38" s="145"/>
      <c r="W38" s="145"/>
      <c r="X38" s="120">
        <v>1</v>
      </c>
      <c r="Y38" s="150">
        <v>15</v>
      </c>
      <c r="Z38" s="124" t="s">
        <v>72</v>
      </c>
      <c r="AA38" s="143">
        <v>1</v>
      </c>
      <c r="AB38" s="148">
        <f>Y38</f>
        <v>15</v>
      </c>
      <c r="AC38" s="396"/>
    </row>
    <row r="39" spans="1:29" ht="25.5" customHeight="1" x14ac:dyDescent="0.3">
      <c r="A39" s="49" t="s">
        <v>130</v>
      </c>
      <c r="B39" s="122" t="s">
        <v>71</v>
      </c>
      <c r="C39" s="123"/>
      <c r="D39" s="124"/>
      <c r="E39" s="124"/>
      <c r="F39" s="123"/>
      <c r="G39" s="124"/>
      <c r="H39" s="124"/>
      <c r="I39" s="123"/>
      <c r="J39" s="124"/>
      <c r="K39" s="124"/>
      <c r="L39" s="123"/>
      <c r="M39" s="124"/>
      <c r="N39" s="124"/>
      <c r="O39" s="123"/>
      <c r="P39" s="124"/>
      <c r="Q39" s="146"/>
      <c r="R39" s="123">
        <v>2</v>
      </c>
      <c r="S39" s="124">
        <v>20</v>
      </c>
      <c r="T39" s="124" t="s">
        <v>72</v>
      </c>
      <c r="U39" s="123">
        <v>1</v>
      </c>
      <c r="V39" s="124">
        <v>20</v>
      </c>
      <c r="W39" s="124" t="s">
        <v>72</v>
      </c>
      <c r="X39" s="116"/>
      <c r="Y39" s="151"/>
      <c r="Z39" s="145"/>
      <c r="AA39" s="152">
        <v>3</v>
      </c>
      <c r="AB39" s="152">
        <v>40</v>
      </c>
      <c r="AC39" s="398"/>
    </row>
    <row r="40" spans="1:29" ht="13.5" customHeight="1" x14ac:dyDescent="0.3">
      <c r="A40" s="84"/>
      <c r="B40" s="153"/>
      <c r="C40" s="154"/>
      <c r="D40" s="155"/>
      <c r="E40" s="155"/>
      <c r="F40" s="154"/>
      <c r="G40" s="155"/>
      <c r="H40" s="155"/>
      <c r="I40" s="154"/>
      <c r="J40" s="155"/>
      <c r="K40" s="155"/>
      <c r="L40" s="154"/>
      <c r="M40" s="155"/>
      <c r="N40" s="155"/>
      <c r="O40" s="154"/>
      <c r="P40" s="155"/>
      <c r="Q40" s="155"/>
      <c r="R40" s="95"/>
      <c r="S40" s="156"/>
      <c r="T40" s="156"/>
      <c r="U40" s="95"/>
      <c r="V40" s="156"/>
      <c r="W40" s="156"/>
      <c r="X40" s="154"/>
      <c r="Y40" s="105" t="s">
        <v>101</v>
      </c>
      <c r="Z40" s="124"/>
      <c r="AA40" s="157">
        <f t="shared" ref="AA40:AB40" si="14">SUM(AA32:AA39)</f>
        <v>21</v>
      </c>
      <c r="AB40" s="157">
        <f t="shared" si="14"/>
        <v>255</v>
      </c>
    </row>
    <row r="41" spans="1:29" ht="13.5" customHeight="1" x14ac:dyDescent="0.3">
      <c r="A41" s="158"/>
      <c r="B41" s="159"/>
      <c r="C41" s="95"/>
      <c r="D41" s="156"/>
      <c r="E41" s="156"/>
      <c r="F41" s="95"/>
      <c r="G41" s="156"/>
      <c r="H41" s="156"/>
      <c r="I41" s="95"/>
      <c r="J41" s="156"/>
      <c r="K41" s="156"/>
      <c r="L41" s="95"/>
      <c r="M41" s="156"/>
      <c r="N41" s="156"/>
      <c r="O41" s="95"/>
      <c r="P41" s="156"/>
      <c r="Q41" s="156"/>
      <c r="R41" s="95"/>
      <c r="S41" s="156"/>
      <c r="T41" s="156"/>
      <c r="U41" s="95"/>
      <c r="V41" s="156"/>
      <c r="W41" s="156"/>
      <c r="X41" s="95"/>
      <c r="Y41" s="160"/>
      <c r="Z41" s="156"/>
      <c r="AA41" s="161"/>
      <c r="AB41" s="161"/>
    </row>
    <row r="42" spans="1:29" ht="13.5" customHeight="1" x14ac:dyDescent="0.3">
      <c r="A42" s="209"/>
      <c r="B42" s="210"/>
      <c r="C42" s="211"/>
      <c r="D42" s="212"/>
      <c r="E42" s="212"/>
      <c r="F42" s="211"/>
      <c r="G42" s="212"/>
      <c r="H42" s="212"/>
      <c r="I42" s="211"/>
      <c r="J42" s="212"/>
      <c r="K42" s="212"/>
      <c r="L42" s="211"/>
      <c r="M42" s="212"/>
      <c r="N42" s="212"/>
      <c r="O42" s="211"/>
      <c r="P42" s="212"/>
      <c r="Q42" s="212"/>
      <c r="R42" s="211"/>
      <c r="S42" s="212"/>
      <c r="T42" s="212"/>
      <c r="U42" s="211"/>
      <c r="V42" s="212"/>
      <c r="W42" s="212"/>
      <c r="X42" s="211"/>
      <c r="Y42" s="147"/>
      <c r="Z42" s="147"/>
      <c r="AA42" s="213"/>
      <c r="AB42" s="69"/>
    </row>
    <row r="43" spans="1:29" ht="13.5" customHeight="1" x14ac:dyDescent="0.3">
      <c r="A43" s="390" t="s">
        <v>131</v>
      </c>
      <c r="B43" s="391"/>
      <c r="C43" s="391"/>
      <c r="D43" s="391"/>
      <c r="E43" s="391"/>
      <c r="F43" s="391"/>
      <c r="G43" s="391"/>
      <c r="H43" s="391"/>
      <c r="I43" s="391"/>
      <c r="J43" s="391"/>
      <c r="K43" s="391"/>
      <c r="L43" s="391"/>
      <c r="M43" s="391"/>
      <c r="N43" s="391"/>
      <c r="O43" s="391"/>
      <c r="P43" s="391"/>
      <c r="Q43" s="391"/>
      <c r="R43" s="391"/>
      <c r="S43" s="391"/>
      <c r="T43" s="391"/>
      <c r="U43" s="391"/>
      <c r="V43" s="391"/>
      <c r="W43" s="391"/>
      <c r="X43" s="391"/>
      <c r="Y43" s="392"/>
      <c r="Z43" s="205"/>
      <c r="AA43" s="140"/>
      <c r="AB43" s="69"/>
    </row>
    <row r="44" spans="1:29" ht="30" customHeight="1" x14ac:dyDescent="0.3">
      <c r="A44" s="214" t="s">
        <v>192</v>
      </c>
      <c r="B44" s="9" t="s">
        <v>34</v>
      </c>
      <c r="C44" s="215"/>
      <c r="D44" s="215"/>
      <c r="E44" s="216"/>
      <c r="F44" s="215"/>
      <c r="G44" s="215"/>
      <c r="H44" s="216"/>
      <c r="I44" s="215"/>
      <c r="J44" s="215"/>
      <c r="K44" s="216"/>
      <c r="L44" s="215"/>
      <c r="M44" s="217"/>
      <c r="N44" s="216"/>
      <c r="O44" s="215"/>
      <c r="P44" s="215"/>
      <c r="Q44" s="215"/>
      <c r="R44" s="218"/>
      <c r="S44" s="215"/>
      <c r="T44" s="215"/>
      <c r="U44" s="215"/>
      <c r="V44" s="215"/>
      <c r="W44" s="215"/>
      <c r="X44" s="215"/>
      <c r="Y44" s="217"/>
      <c r="Z44" s="217"/>
      <c r="AA44" s="219"/>
      <c r="AB44" s="143" t="s">
        <v>60</v>
      </c>
      <c r="AC44" s="242" t="s">
        <v>474</v>
      </c>
    </row>
    <row r="45" spans="1:29" ht="57" customHeight="1" x14ac:dyDescent="0.3">
      <c r="A45" s="120" t="s">
        <v>193</v>
      </c>
      <c r="B45" s="113" t="s">
        <v>134</v>
      </c>
      <c r="C45" s="114"/>
      <c r="D45" s="115"/>
      <c r="E45" s="115"/>
      <c r="F45" s="116"/>
      <c r="G45" s="115"/>
      <c r="H45" s="115"/>
      <c r="I45" s="116"/>
      <c r="J45" s="115"/>
      <c r="K45" s="115"/>
      <c r="L45" s="116"/>
      <c r="M45" s="115"/>
      <c r="N45" s="115"/>
      <c r="O45" s="116"/>
      <c r="P45" s="115"/>
      <c r="Q45" s="115"/>
      <c r="R45" s="116">
        <v>2</v>
      </c>
      <c r="S45" s="115">
        <v>15</v>
      </c>
      <c r="T45" s="115" t="s">
        <v>72</v>
      </c>
      <c r="U45" s="116">
        <v>2</v>
      </c>
      <c r="V45" s="115">
        <v>15</v>
      </c>
      <c r="W45" s="115" t="s">
        <v>73</v>
      </c>
      <c r="X45" s="116"/>
      <c r="Y45" s="115"/>
      <c r="Z45" s="115"/>
      <c r="AA45" s="117">
        <f t="shared" ref="AA45:AA48" si="15">SUM(C45,F45,I45,L45,O45,R45,U45,X45)</f>
        <v>4</v>
      </c>
      <c r="AB45" s="253">
        <v>30</v>
      </c>
      <c r="AC45" s="172" t="s">
        <v>194</v>
      </c>
    </row>
    <row r="46" spans="1:29" ht="13.5" customHeight="1" x14ac:dyDescent="0.3">
      <c r="A46" s="120" t="s">
        <v>136</v>
      </c>
      <c r="B46" s="113" t="s">
        <v>71</v>
      </c>
      <c r="C46" s="114"/>
      <c r="D46" s="115"/>
      <c r="E46" s="115"/>
      <c r="F46" s="116"/>
      <c r="G46" s="115"/>
      <c r="H46" s="115"/>
      <c r="I46" s="116"/>
      <c r="J46" s="115"/>
      <c r="K46" s="115"/>
      <c r="L46" s="116"/>
      <c r="M46" s="115"/>
      <c r="N46" s="115"/>
      <c r="O46" s="116">
        <v>1</v>
      </c>
      <c r="P46" s="115">
        <v>10</v>
      </c>
      <c r="Q46" s="115" t="s">
        <v>72</v>
      </c>
      <c r="R46" s="116"/>
      <c r="S46" s="115"/>
      <c r="T46" s="115"/>
      <c r="U46" s="116"/>
      <c r="V46" s="115"/>
      <c r="W46" s="115"/>
      <c r="X46" s="116"/>
      <c r="Y46" s="115"/>
      <c r="Z46" s="115"/>
      <c r="AA46" s="117">
        <f t="shared" si="15"/>
        <v>1</v>
      </c>
      <c r="AB46" s="253">
        <v>10</v>
      </c>
      <c r="AC46" s="172" t="s">
        <v>85</v>
      </c>
    </row>
    <row r="47" spans="1:29" ht="19.5" customHeight="1" x14ac:dyDescent="0.3">
      <c r="A47" s="127" t="s">
        <v>195</v>
      </c>
      <c r="B47" s="122" t="s">
        <v>71</v>
      </c>
      <c r="C47" s="123"/>
      <c r="D47" s="124"/>
      <c r="E47" s="124"/>
      <c r="F47" s="123"/>
      <c r="G47" s="124"/>
      <c r="H47" s="115"/>
      <c r="I47" s="125"/>
      <c r="J47" s="126"/>
      <c r="K47" s="126"/>
      <c r="L47" s="125"/>
      <c r="M47" s="126"/>
      <c r="N47" s="126"/>
      <c r="O47" s="116"/>
      <c r="P47" s="115"/>
      <c r="Q47" s="115"/>
      <c r="R47" s="116">
        <v>3</v>
      </c>
      <c r="S47" s="115">
        <v>20</v>
      </c>
      <c r="T47" s="115" t="s">
        <v>138</v>
      </c>
      <c r="U47" s="116"/>
      <c r="V47" s="115"/>
      <c r="W47" s="115"/>
      <c r="X47" s="116"/>
      <c r="Y47" s="115"/>
      <c r="Z47" s="115"/>
      <c r="AA47" s="117">
        <f t="shared" si="15"/>
        <v>3</v>
      </c>
      <c r="AB47" s="253">
        <v>20</v>
      </c>
      <c r="AC47" s="172" t="s">
        <v>194</v>
      </c>
    </row>
    <row r="48" spans="1:29" ht="35.25" customHeight="1" x14ac:dyDescent="0.3">
      <c r="A48" s="127" t="s">
        <v>140</v>
      </c>
      <c r="B48" s="122" t="s">
        <v>141</v>
      </c>
      <c r="C48" s="123"/>
      <c r="D48" s="124"/>
      <c r="E48" s="124"/>
      <c r="F48" s="123"/>
      <c r="G48" s="124"/>
      <c r="H48" s="115"/>
      <c r="I48" s="125"/>
      <c r="J48" s="126"/>
      <c r="K48" s="126"/>
      <c r="L48" s="125"/>
      <c r="M48" s="126"/>
      <c r="N48" s="126"/>
      <c r="O48" s="116"/>
      <c r="P48" s="115"/>
      <c r="Q48" s="115"/>
      <c r="R48" s="114"/>
      <c r="S48" s="115"/>
      <c r="T48" s="115"/>
      <c r="U48" s="116">
        <v>2</v>
      </c>
      <c r="V48" s="115">
        <v>15</v>
      </c>
      <c r="W48" s="115" t="s">
        <v>72</v>
      </c>
      <c r="X48" s="116">
        <v>2</v>
      </c>
      <c r="Y48" s="115">
        <v>10</v>
      </c>
      <c r="Z48" s="115" t="s">
        <v>138</v>
      </c>
      <c r="AA48" s="117">
        <f t="shared" si="15"/>
        <v>4</v>
      </c>
      <c r="AB48" s="253">
        <v>25</v>
      </c>
      <c r="AC48" s="172" t="s">
        <v>194</v>
      </c>
    </row>
    <row r="49" spans="1:36" ht="13.5" customHeight="1" x14ac:dyDescent="0.3">
      <c r="M49" s="104"/>
      <c r="N49" s="104"/>
      <c r="O49" s="129"/>
      <c r="P49" s="104"/>
      <c r="Q49" s="104"/>
      <c r="R49" s="129"/>
      <c r="S49" s="104"/>
      <c r="T49" s="104"/>
      <c r="U49" s="129"/>
      <c r="V49" s="104"/>
      <c r="W49" s="104"/>
      <c r="X49" s="129"/>
      <c r="Y49" s="130" t="s">
        <v>101</v>
      </c>
      <c r="Z49" s="130"/>
      <c r="AA49" s="131">
        <f>SUM(AA45:AA48)</f>
        <v>12</v>
      </c>
      <c r="AB49" s="254">
        <v>85</v>
      </c>
    </row>
    <row r="50" spans="1:36" ht="13.5" customHeight="1" x14ac:dyDescent="0.25"/>
    <row r="51" spans="1:36" ht="13.5" customHeight="1" x14ac:dyDescent="0.3">
      <c r="M51" s="104"/>
      <c r="N51" s="104"/>
      <c r="O51" s="129"/>
      <c r="P51" s="104"/>
      <c r="Q51" s="104"/>
      <c r="R51" s="129"/>
      <c r="S51" s="104"/>
      <c r="T51" s="104"/>
      <c r="U51" s="129"/>
      <c r="V51" s="104"/>
      <c r="W51" s="104"/>
      <c r="X51" s="129"/>
      <c r="Y51" s="160"/>
      <c r="Z51" s="160"/>
      <c r="AA51" s="161"/>
    </row>
    <row r="52" spans="1:36" ht="13.5" customHeight="1" x14ac:dyDescent="0.3">
      <c r="M52" s="104"/>
      <c r="N52" s="104"/>
      <c r="O52" s="129"/>
      <c r="P52" s="104"/>
      <c r="Q52" s="104"/>
      <c r="R52" s="129"/>
      <c r="S52" s="104"/>
      <c r="T52" s="104"/>
      <c r="U52" s="129"/>
      <c r="V52" s="104"/>
      <c r="W52" s="104"/>
      <c r="X52" s="129"/>
      <c r="Y52" s="160"/>
      <c r="Z52" s="160"/>
      <c r="AA52" s="161"/>
    </row>
    <row r="53" spans="1:36" ht="87" customHeight="1" x14ac:dyDescent="0.3">
      <c r="A53" s="173" t="s">
        <v>142</v>
      </c>
      <c r="B53" s="9" t="s">
        <v>34</v>
      </c>
      <c r="C53" s="10" t="s">
        <v>35</v>
      </c>
      <c r="D53" s="134" t="s">
        <v>36</v>
      </c>
      <c r="E53" s="107" t="s">
        <v>37</v>
      </c>
      <c r="F53" s="108" t="s">
        <v>38</v>
      </c>
      <c r="G53" s="135" t="s">
        <v>39</v>
      </c>
      <c r="H53" s="109" t="s">
        <v>40</v>
      </c>
      <c r="I53" s="110" t="s">
        <v>41</v>
      </c>
      <c r="J53" s="17" t="s">
        <v>42</v>
      </c>
      <c r="K53" s="18" t="s">
        <v>43</v>
      </c>
      <c r="L53" s="19" t="s">
        <v>44</v>
      </c>
      <c r="M53" s="20" t="s">
        <v>45</v>
      </c>
      <c r="N53" s="21" t="s">
        <v>46</v>
      </c>
      <c r="O53" s="22" t="s">
        <v>47</v>
      </c>
      <c r="P53" s="23" t="s">
        <v>48</v>
      </c>
      <c r="Q53" s="24" t="s">
        <v>49</v>
      </c>
      <c r="R53" s="25" t="s">
        <v>50</v>
      </c>
      <c r="S53" s="26" t="s">
        <v>51</v>
      </c>
      <c r="T53" s="27" t="s">
        <v>52</v>
      </c>
      <c r="U53" s="28" t="s">
        <v>53</v>
      </c>
      <c r="V53" s="29" t="s">
        <v>54</v>
      </c>
      <c r="W53" s="30" t="s">
        <v>55</v>
      </c>
      <c r="X53" s="31" t="s">
        <v>56</v>
      </c>
      <c r="Y53" s="32" t="s">
        <v>57</v>
      </c>
      <c r="Z53" s="33" t="s">
        <v>58</v>
      </c>
      <c r="AA53" s="34" t="s">
        <v>59</v>
      </c>
      <c r="AB53" s="34" t="s">
        <v>60</v>
      </c>
      <c r="AC53" s="242" t="s">
        <v>474</v>
      </c>
    </row>
    <row r="54" spans="1:36" ht="31.5" customHeight="1" x14ac:dyDescent="0.3">
      <c r="A54" s="407" t="s">
        <v>143</v>
      </c>
      <c r="B54" s="391"/>
      <c r="C54" s="391"/>
      <c r="D54" s="391"/>
      <c r="E54" s="403"/>
      <c r="F54" s="175"/>
      <c r="G54" s="175"/>
      <c r="H54" s="175"/>
      <c r="I54" s="175"/>
      <c r="J54" s="175"/>
      <c r="K54" s="175"/>
      <c r="L54" s="175"/>
      <c r="M54" s="175"/>
      <c r="N54" s="175"/>
      <c r="O54" s="175"/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75"/>
      <c r="AA54" s="175"/>
      <c r="AB54" s="175"/>
      <c r="AC54" s="404" t="s">
        <v>144</v>
      </c>
    </row>
    <row r="55" spans="1:36" ht="27.75" customHeight="1" x14ac:dyDescent="0.3">
      <c r="A55" s="123" t="s">
        <v>145</v>
      </c>
      <c r="B55" s="141" t="s">
        <v>71</v>
      </c>
      <c r="C55" s="123">
        <v>2</v>
      </c>
      <c r="D55" s="124">
        <v>20</v>
      </c>
      <c r="E55" s="124" t="s">
        <v>72</v>
      </c>
      <c r="F55" s="123">
        <v>2</v>
      </c>
      <c r="G55" s="124">
        <v>20</v>
      </c>
      <c r="H55" s="124" t="s">
        <v>72</v>
      </c>
      <c r="I55" s="123">
        <v>2</v>
      </c>
      <c r="J55" s="124">
        <v>20</v>
      </c>
      <c r="K55" s="124" t="s">
        <v>72</v>
      </c>
      <c r="L55" s="123">
        <v>2</v>
      </c>
      <c r="M55" s="124">
        <v>20</v>
      </c>
      <c r="N55" s="124" t="s">
        <v>73</v>
      </c>
      <c r="O55" s="123">
        <v>2</v>
      </c>
      <c r="P55" s="124">
        <v>20</v>
      </c>
      <c r="Q55" s="124" t="s">
        <v>73</v>
      </c>
      <c r="R55" s="142"/>
      <c r="S55" s="124"/>
      <c r="T55" s="124"/>
      <c r="U55" s="123"/>
      <c r="V55" s="124"/>
      <c r="W55" s="124"/>
      <c r="X55" s="123"/>
      <c r="Y55" s="124"/>
      <c r="Z55" s="124"/>
      <c r="AA55" s="34">
        <v>10</v>
      </c>
      <c r="AB55" s="34">
        <v>100</v>
      </c>
      <c r="AC55" s="396"/>
    </row>
    <row r="56" spans="1:36" ht="37.5" customHeight="1" x14ac:dyDescent="0.3">
      <c r="A56" s="127" t="s">
        <v>146</v>
      </c>
      <c r="B56" s="141" t="s">
        <v>71</v>
      </c>
      <c r="C56" s="123">
        <v>1</v>
      </c>
      <c r="D56" s="124">
        <v>10</v>
      </c>
      <c r="E56" s="428" t="s">
        <v>72</v>
      </c>
      <c r="F56" s="429">
        <v>1</v>
      </c>
      <c r="G56" s="428">
        <v>10</v>
      </c>
      <c r="H56" s="428" t="s">
        <v>72</v>
      </c>
      <c r="I56" s="429">
        <v>2</v>
      </c>
      <c r="J56" s="428">
        <v>20</v>
      </c>
      <c r="K56" s="428" t="s">
        <v>72</v>
      </c>
      <c r="L56" s="429">
        <v>2</v>
      </c>
      <c r="M56" s="428">
        <v>20</v>
      </c>
      <c r="N56" s="428" t="s">
        <v>72</v>
      </c>
      <c r="O56" s="429">
        <v>2</v>
      </c>
      <c r="P56" s="428">
        <v>20</v>
      </c>
      <c r="Q56" s="428" t="s">
        <v>72</v>
      </c>
      <c r="R56" s="430">
        <v>2</v>
      </c>
      <c r="S56" s="124">
        <v>20</v>
      </c>
      <c r="T56" s="124" t="s">
        <v>73</v>
      </c>
      <c r="U56" s="123"/>
      <c r="V56" s="124"/>
      <c r="W56" s="124"/>
      <c r="X56" s="123"/>
      <c r="Y56" s="124"/>
      <c r="Z56" s="124"/>
      <c r="AA56" s="34">
        <v>10</v>
      </c>
      <c r="AB56" s="34">
        <v>100</v>
      </c>
      <c r="AC56" s="396"/>
    </row>
    <row r="57" spans="1:36" ht="18" customHeight="1" x14ac:dyDescent="0.3">
      <c r="A57" s="127" t="s">
        <v>147</v>
      </c>
      <c r="B57" s="141" t="s">
        <v>71</v>
      </c>
      <c r="C57" s="123">
        <v>3</v>
      </c>
      <c r="D57" s="124">
        <v>30</v>
      </c>
      <c r="E57" s="124" t="s">
        <v>73</v>
      </c>
      <c r="F57" s="123"/>
      <c r="G57" s="124"/>
      <c r="H57" s="124"/>
      <c r="I57" s="123"/>
      <c r="J57" s="124"/>
      <c r="K57" s="124"/>
      <c r="L57" s="123"/>
      <c r="M57" s="124"/>
      <c r="N57" s="124"/>
      <c r="O57" s="123"/>
      <c r="P57" s="124"/>
      <c r="Q57" s="124"/>
      <c r="R57" s="123"/>
      <c r="S57" s="124"/>
      <c r="T57" s="124"/>
      <c r="U57" s="123"/>
      <c r="V57" s="124"/>
      <c r="W57" s="124"/>
      <c r="X57" s="123"/>
      <c r="Y57" s="124"/>
      <c r="Z57" s="124"/>
      <c r="AA57" s="34">
        <v>3</v>
      </c>
      <c r="AB57" s="34">
        <v>30</v>
      </c>
      <c r="AC57" s="396"/>
    </row>
    <row r="58" spans="1:36" ht="17.25" customHeight="1" x14ac:dyDescent="0.3">
      <c r="A58" s="127" t="s">
        <v>148</v>
      </c>
      <c r="B58" s="141" t="s">
        <v>71</v>
      </c>
      <c r="C58" s="123"/>
      <c r="D58" s="124"/>
      <c r="E58" s="124"/>
      <c r="F58" s="123">
        <v>3</v>
      </c>
      <c r="G58" s="124">
        <v>30</v>
      </c>
      <c r="H58" s="124" t="s">
        <v>73</v>
      </c>
      <c r="I58" s="123"/>
      <c r="J58" s="124"/>
      <c r="K58" s="124"/>
      <c r="L58" s="123"/>
      <c r="M58" s="124"/>
      <c r="N58" s="124"/>
      <c r="O58" s="123"/>
      <c r="P58" s="124"/>
      <c r="Q58" s="124"/>
      <c r="R58" s="142"/>
      <c r="S58" s="124"/>
      <c r="T58" s="124"/>
      <c r="U58" s="123"/>
      <c r="V58" s="124"/>
      <c r="W58" s="124"/>
      <c r="X58" s="123"/>
      <c r="Y58" s="124"/>
      <c r="Z58" s="124"/>
      <c r="AA58" s="34">
        <v>3</v>
      </c>
      <c r="AB58" s="34">
        <v>30</v>
      </c>
      <c r="AC58" s="396"/>
    </row>
    <row r="59" spans="1:36" ht="21" customHeight="1" x14ac:dyDescent="0.3">
      <c r="A59" s="127" t="s">
        <v>149</v>
      </c>
      <c r="B59" s="141" t="s">
        <v>71</v>
      </c>
      <c r="C59" s="123"/>
      <c r="D59" s="124"/>
      <c r="E59" s="124"/>
      <c r="F59" s="123"/>
      <c r="G59" s="124"/>
      <c r="H59" s="124"/>
      <c r="I59" s="144">
        <v>3</v>
      </c>
      <c r="J59" s="145">
        <v>30</v>
      </c>
      <c r="K59" s="145" t="s">
        <v>73</v>
      </c>
      <c r="L59" s="144">
        <v>3</v>
      </c>
      <c r="M59" s="145">
        <v>30</v>
      </c>
      <c r="N59" s="145" t="s">
        <v>73</v>
      </c>
      <c r="O59" s="144"/>
      <c r="P59" s="145"/>
      <c r="Q59" s="145"/>
      <c r="R59" s="142"/>
      <c r="S59" s="124"/>
      <c r="T59" s="124"/>
      <c r="U59" s="123"/>
      <c r="V59" s="124"/>
      <c r="W59" s="124"/>
      <c r="X59" s="123"/>
      <c r="Y59" s="124"/>
      <c r="Z59" s="124"/>
      <c r="AA59" s="34">
        <v>6</v>
      </c>
      <c r="AB59" s="34">
        <v>60</v>
      </c>
      <c r="AC59" s="396"/>
    </row>
    <row r="60" spans="1:36" ht="13.5" customHeight="1" x14ac:dyDescent="0.3">
      <c r="A60" s="49" t="s">
        <v>150</v>
      </c>
      <c r="B60" s="141" t="s">
        <v>71</v>
      </c>
      <c r="C60" s="123"/>
      <c r="D60" s="124"/>
      <c r="E60" s="124"/>
      <c r="F60" s="123"/>
      <c r="G60" s="124"/>
      <c r="H60" s="146"/>
      <c r="I60" s="69"/>
      <c r="J60" s="69"/>
      <c r="K60" s="69"/>
      <c r="L60" s="123"/>
      <c r="M60" s="124"/>
      <c r="N60" s="124"/>
      <c r="O60" s="123">
        <v>2</v>
      </c>
      <c r="P60" s="124">
        <v>20</v>
      </c>
      <c r="Q60" s="124" t="s">
        <v>72</v>
      </c>
      <c r="R60" s="176"/>
      <c r="S60" s="124"/>
      <c r="T60" s="124"/>
      <c r="U60" s="123"/>
      <c r="V60" s="124"/>
      <c r="W60" s="124"/>
      <c r="X60" s="123"/>
      <c r="Y60" s="124"/>
      <c r="Z60" s="145"/>
      <c r="AA60" s="177">
        <v>2</v>
      </c>
      <c r="AB60" s="177">
        <v>20</v>
      </c>
      <c r="AC60" s="398"/>
    </row>
    <row r="61" spans="1:36" ht="13.5" customHeight="1" x14ac:dyDescent="0.3">
      <c r="A61" s="158"/>
      <c r="B61" s="159"/>
      <c r="C61" s="95"/>
      <c r="D61" s="156"/>
      <c r="E61" s="156"/>
      <c r="F61" s="95"/>
      <c r="G61" s="156"/>
      <c r="H61" s="156"/>
      <c r="I61" s="95"/>
      <c r="J61" s="156"/>
      <c r="K61" s="156"/>
      <c r="L61" s="95"/>
      <c r="M61" s="156"/>
      <c r="N61" s="156"/>
      <c r="O61" s="95"/>
      <c r="P61" s="156"/>
      <c r="Q61" s="156"/>
      <c r="R61" s="95"/>
      <c r="S61" s="156"/>
      <c r="T61" s="156"/>
      <c r="U61" s="95"/>
      <c r="V61" s="156"/>
      <c r="W61" s="156"/>
      <c r="X61" s="95"/>
      <c r="Y61" s="130" t="s">
        <v>101</v>
      </c>
      <c r="Z61" s="124"/>
      <c r="AA61" s="157">
        <f>SUM(AA55:AA60)</f>
        <v>34</v>
      </c>
      <c r="AB61" s="157">
        <v>340</v>
      </c>
    </row>
    <row r="62" spans="1:36" ht="13.5" customHeight="1" x14ac:dyDescent="0.3">
      <c r="A62" s="158"/>
      <c r="B62" s="159"/>
      <c r="C62" s="95"/>
      <c r="D62" s="156"/>
      <c r="E62" s="156"/>
      <c r="F62" s="95"/>
      <c r="G62" s="156"/>
      <c r="H62" s="156"/>
      <c r="I62" s="95"/>
      <c r="J62" s="156"/>
      <c r="K62" s="156"/>
      <c r="L62" s="95"/>
      <c r="M62" s="156"/>
      <c r="N62" s="156"/>
      <c r="O62" s="95"/>
      <c r="P62" s="156"/>
      <c r="Q62" s="156"/>
      <c r="R62" s="95"/>
      <c r="S62" s="156"/>
      <c r="T62" s="156"/>
      <c r="U62" s="95"/>
      <c r="V62" s="156"/>
      <c r="W62" s="156"/>
      <c r="X62" s="95"/>
      <c r="Y62" s="160"/>
      <c r="Z62" s="156"/>
      <c r="AA62" s="161"/>
      <c r="AB62" s="161"/>
      <c r="AC62" s="178"/>
      <c r="AD62" s="178"/>
      <c r="AE62" s="178"/>
      <c r="AF62" s="178"/>
      <c r="AG62" s="178"/>
      <c r="AH62" s="178"/>
      <c r="AI62" s="178"/>
      <c r="AJ62" s="178"/>
    </row>
    <row r="63" spans="1:36" ht="13.5" customHeight="1" x14ac:dyDescent="0.3">
      <c r="A63" s="158"/>
      <c r="B63" s="159"/>
      <c r="C63" s="95"/>
      <c r="D63" s="156"/>
      <c r="E63" s="156"/>
      <c r="F63" s="95"/>
      <c r="G63" s="156"/>
      <c r="H63" s="156"/>
      <c r="I63" s="95"/>
      <c r="J63" s="156"/>
      <c r="K63" s="156"/>
      <c r="L63" s="95"/>
      <c r="M63" s="156"/>
      <c r="N63" s="156"/>
      <c r="O63" s="95"/>
      <c r="P63" s="156"/>
      <c r="Q63" s="156"/>
      <c r="R63" s="95"/>
      <c r="S63" s="156"/>
      <c r="T63" s="156"/>
      <c r="U63" s="95"/>
      <c r="V63" s="156"/>
      <c r="W63" s="156"/>
      <c r="X63" s="95"/>
      <c r="Y63" s="160"/>
      <c r="Z63" s="156"/>
      <c r="AA63" s="161"/>
      <c r="AB63" s="104"/>
    </row>
    <row r="64" spans="1:36" ht="13.5" customHeight="1" x14ac:dyDescent="0.3">
      <c r="A64" s="158"/>
      <c r="B64" s="159"/>
      <c r="C64" s="95"/>
      <c r="D64" s="156"/>
      <c r="E64" s="156"/>
      <c r="F64" s="95"/>
      <c r="G64" s="156"/>
      <c r="H64" s="156"/>
      <c r="I64" s="95"/>
      <c r="J64" s="156"/>
      <c r="K64" s="156"/>
      <c r="L64" s="95"/>
      <c r="M64" s="156"/>
      <c r="N64" s="156"/>
      <c r="O64" s="95"/>
      <c r="P64" s="156"/>
      <c r="Q64" s="156"/>
      <c r="R64" s="95"/>
      <c r="S64" s="156"/>
      <c r="T64" s="156"/>
      <c r="U64" s="95"/>
      <c r="V64" s="156"/>
      <c r="W64" s="156"/>
      <c r="X64" s="95"/>
      <c r="Y64" s="160"/>
      <c r="Z64" s="156"/>
      <c r="AA64" s="161"/>
      <c r="AB64" s="104"/>
    </row>
    <row r="65" spans="1:29" ht="54.75" customHeight="1" x14ac:dyDescent="0.3">
      <c r="A65" s="255" t="s">
        <v>151</v>
      </c>
      <c r="B65" s="256" t="s">
        <v>34</v>
      </c>
      <c r="C65" s="257" t="s">
        <v>35</v>
      </c>
      <c r="D65" s="11" t="s">
        <v>36</v>
      </c>
      <c r="E65" s="12" t="s">
        <v>37</v>
      </c>
      <c r="F65" s="13" t="s">
        <v>38</v>
      </c>
      <c r="G65" s="14" t="s">
        <v>39</v>
      </c>
      <c r="H65" s="15" t="s">
        <v>40</v>
      </c>
      <c r="I65" s="16" t="s">
        <v>41</v>
      </c>
      <c r="J65" s="258" t="s">
        <v>42</v>
      </c>
      <c r="K65" s="259" t="s">
        <v>43</v>
      </c>
      <c r="L65" s="260" t="s">
        <v>44</v>
      </c>
      <c r="M65" s="261" t="s">
        <v>45</v>
      </c>
      <c r="N65" s="262" t="s">
        <v>46</v>
      </c>
      <c r="O65" s="263" t="s">
        <v>47</v>
      </c>
      <c r="P65" s="264" t="s">
        <v>48</v>
      </c>
      <c r="Q65" s="265" t="s">
        <v>49</v>
      </c>
      <c r="R65" s="266" t="s">
        <v>50</v>
      </c>
      <c r="S65" s="267" t="s">
        <v>51</v>
      </c>
      <c r="T65" s="27" t="s">
        <v>52</v>
      </c>
      <c r="U65" s="28" t="s">
        <v>53</v>
      </c>
      <c r="V65" s="29" t="s">
        <v>54</v>
      </c>
      <c r="W65" s="30" t="s">
        <v>55</v>
      </c>
      <c r="X65" s="31" t="s">
        <v>56</v>
      </c>
      <c r="Y65" s="32" t="s">
        <v>57</v>
      </c>
      <c r="Z65" s="33" t="s">
        <v>58</v>
      </c>
      <c r="AA65" s="34" t="s">
        <v>59</v>
      </c>
      <c r="AB65" s="34" t="s">
        <v>60</v>
      </c>
      <c r="AC65" s="242" t="s">
        <v>474</v>
      </c>
    </row>
    <row r="66" spans="1:29" ht="144" customHeight="1" x14ac:dyDescent="0.3">
      <c r="A66" s="127" t="s">
        <v>152</v>
      </c>
      <c r="B66" s="141" t="s">
        <v>134</v>
      </c>
      <c r="C66" s="123">
        <v>5</v>
      </c>
      <c r="D66" s="124">
        <v>20</v>
      </c>
      <c r="E66" s="124" t="s">
        <v>73</v>
      </c>
      <c r="F66" s="123">
        <v>2</v>
      </c>
      <c r="G66" s="124">
        <v>20</v>
      </c>
      <c r="H66" s="124" t="s">
        <v>73</v>
      </c>
      <c r="I66" s="123">
        <v>3</v>
      </c>
      <c r="J66" s="124">
        <v>20</v>
      </c>
      <c r="K66" s="124" t="s">
        <v>73</v>
      </c>
      <c r="L66" s="123">
        <v>3</v>
      </c>
      <c r="M66" s="124">
        <v>20</v>
      </c>
      <c r="N66" s="124" t="s">
        <v>73</v>
      </c>
      <c r="O66" s="123">
        <v>3</v>
      </c>
      <c r="P66" s="124">
        <v>20</v>
      </c>
      <c r="Q66" s="124" t="s">
        <v>73</v>
      </c>
      <c r="R66" s="123">
        <v>4</v>
      </c>
      <c r="S66" s="124">
        <v>20</v>
      </c>
      <c r="T66" s="147" t="s">
        <v>73</v>
      </c>
      <c r="U66" s="123">
        <v>6</v>
      </c>
      <c r="V66" s="124">
        <v>20</v>
      </c>
      <c r="W66" s="124" t="s">
        <v>73</v>
      </c>
      <c r="X66" s="123">
        <v>7</v>
      </c>
      <c r="Y66" s="124">
        <v>10</v>
      </c>
      <c r="Z66" s="124" t="s">
        <v>73</v>
      </c>
      <c r="AA66" s="143">
        <f t="shared" ref="AA66:AB66" si="16">SUM(C66,F66,I66,L66,O66,R66,U66,X66)</f>
        <v>33</v>
      </c>
      <c r="AB66" s="143">
        <f t="shared" si="16"/>
        <v>150</v>
      </c>
      <c r="AC66" s="172" t="s">
        <v>153</v>
      </c>
    </row>
    <row r="67" spans="1:29" ht="66.75" customHeight="1" x14ac:dyDescent="0.3">
      <c r="A67" s="127" t="s">
        <v>154</v>
      </c>
      <c r="B67" s="141" t="s">
        <v>134</v>
      </c>
      <c r="C67" s="123">
        <v>1</v>
      </c>
      <c r="D67" s="124">
        <v>10</v>
      </c>
      <c r="E67" s="124" t="s">
        <v>72</v>
      </c>
      <c r="F67" s="123">
        <v>1</v>
      </c>
      <c r="G67" s="124">
        <v>10</v>
      </c>
      <c r="H67" s="124" t="s">
        <v>72</v>
      </c>
      <c r="I67" s="123">
        <v>1</v>
      </c>
      <c r="J67" s="124">
        <v>10</v>
      </c>
      <c r="K67" s="124" t="s">
        <v>72</v>
      </c>
      <c r="L67" s="123">
        <v>1</v>
      </c>
      <c r="M67" s="124">
        <v>10</v>
      </c>
      <c r="N67" s="124" t="s">
        <v>72</v>
      </c>
      <c r="O67" s="123">
        <v>1</v>
      </c>
      <c r="P67" s="124">
        <v>10</v>
      </c>
      <c r="Q67" s="124" t="s">
        <v>72</v>
      </c>
      <c r="R67" s="123">
        <v>2</v>
      </c>
      <c r="S67" s="124">
        <v>15</v>
      </c>
      <c r="T67" s="147" t="s">
        <v>73</v>
      </c>
      <c r="U67" s="123"/>
      <c r="V67" s="124"/>
      <c r="W67" s="124"/>
      <c r="X67" s="123"/>
      <c r="Y67" s="124"/>
      <c r="Z67" s="124"/>
      <c r="AA67" s="143">
        <f t="shared" ref="AA67:AB67" si="17">SUM(C67,F67,I67,L67,O67,R67,U67,X67)</f>
        <v>7</v>
      </c>
      <c r="AB67" s="143">
        <f t="shared" si="17"/>
        <v>65</v>
      </c>
      <c r="AC67" s="172" t="s">
        <v>135</v>
      </c>
    </row>
    <row r="68" spans="1:29" ht="27" customHeight="1" x14ac:dyDescent="0.3">
      <c r="A68" s="127" t="s">
        <v>155</v>
      </c>
      <c r="B68" s="141" t="s">
        <v>134</v>
      </c>
      <c r="C68" s="123">
        <v>1</v>
      </c>
      <c r="D68" s="124">
        <v>10</v>
      </c>
      <c r="E68" s="124" t="s">
        <v>72</v>
      </c>
      <c r="F68" s="123">
        <v>1</v>
      </c>
      <c r="G68" s="124">
        <v>10</v>
      </c>
      <c r="H68" s="124" t="s">
        <v>72</v>
      </c>
      <c r="I68" s="123">
        <v>1</v>
      </c>
      <c r="J68" s="124">
        <v>15</v>
      </c>
      <c r="K68" s="124" t="s">
        <v>72</v>
      </c>
      <c r="L68" s="123">
        <v>2</v>
      </c>
      <c r="M68" s="124">
        <v>15</v>
      </c>
      <c r="N68" s="124" t="s">
        <v>73</v>
      </c>
      <c r="O68" s="123">
        <v>2</v>
      </c>
      <c r="P68" s="124">
        <v>15</v>
      </c>
      <c r="Q68" s="124" t="s">
        <v>73</v>
      </c>
      <c r="R68" s="123"/>
      <c r="S68" s="124"/>
      <c r="T68" s="147"/>
      <c r="U68" s="123"/>
      <c r="V68" s="124"/>
      <c r="W68" s="124"/>
      <c r="X68" s="123"/>
      <c r="Y68" s="124"/>
      <c r="Z68" s="124"/>
      <c r="AA68" s="143">
        <f t="shared" ref="AA68:AB68" si="18">SUM(C68,F68,I68,L68,O68,R68,U68,X68)</f>
        <v>7</v>
      </c>
      <c r="AB68" s="143">
        <f t="shared" si="18"/>
        <v>65</v>
      </c>
      <c r="AC68" s="172" t="s">
        <v>156</v>
      </c>
    </row>
    <row r="69" spans="1:29" ht="27" customHeight="1" x14ac:dyDescent="0.3">
      <c r="A69" s="127" t="s">
        <v>157</v>
      </c>
      <c r="B69" s="141" t="s">
        <v>158</v>
      </c>
      <c r="C69" s="123"/>
      <c r="D69" s="124"/>
      <c r="E69" s="124"/>
      <c r="F69" s="123"/>
      <c r="G69" s="124"/>
      <c r="H69" s="124"/>
      <c r="I69" s="123"/>
      <c r="J69" s="124"/>
      <c r="K69" s="124"/>
      <c r="L69" s="123"/>
      <c r="M69" s="124"/>
      <c r="N69" s="124"/>
      <c r="O69" s="123">
        <v>1</v>
      </c>
      <c r="P69" s="124">
        <v>15</v>
      </c>
      <c r="Q69" s="124" t="s">
        <v>72</v>
      </c>
      <c r="R69" s="123"/>
      <c r="S69" s="124"/>
      <c r="T69" s="147"/>
      <c r="U69" s="123"/>
      <c r="V69" s="124"/>
      <c r="W69" s="124"/>
      <c r="X69" s="123"/>
      <c r="Y69" s="124"/>
      <c r="Z69" s="124"/>
      <c r="AA69" s="143">
        <v>1</v>
      </c>
      <c r="AB69" s="143">
        <v>15</v>
      </c>
      <c r="AC69" s="172" t="s">
        <v>85</v>
      </c>
    </row>
    <row r="70" spans="1:29" ht="25.5" customHeight="1" x14ac:dyDescent="0.3">
      <c r="A70" s="127" t="s">
        <v>159</v>
      </c>
      <c r="B70" s="141" t="s">
        <v>158</v>
      </c>
      <c r="C70" s="123"/>
      <c r="D70" s="124"/>
      <c r="E70" s="124"/>
      <c r="F70" s="123"/>
      <c r="G70" s="124"/>
      <c r="H70" s="124"/>
      <c r="I70" s="123"/>
      <c r="J70" s="124"/>
      <c r="K70" s="124"/>
      <c r="L70" s="123"/>
      <c r="M70" s="124"/>
      <c r="N70" s="124"/>
      <c r="O70" s="123"/>
      <c r="P70" s="124"/>
      <c r="Q70" s="124"/>
      <c r="R70" s="123">
        <v>2</v>
      </c>
      <c r="S70" s="124">
        <v>15</v>
      </c>
      <c r="T70" s="268" t="s">
        <v>72</v>
      </c>
      <c r="U70" s="123"/>
      <c r="V70" s="124"/>
      <c r="W70" s="124"/>
      <c r="X70" s="123"/>
      <c r="Y70" s="124"/>
      <c r="Z70" s="124"/>
      <c r="AA70" s="143">
        <v>2</v>
      </c>
      <c r="AB70" s="143">
        <v>15</v>
      </c>
      <c r="AC70" s="172" t="s">
        <v>85</v>
      </c>
    </row>
    <row r="71" spans="1:29" ht="27" customHeight="1" x14ac:dyDescent="0.3">
      <c r="A71" s="127" t="s">
        <v>160</v>
      </c>
      <c r="B71" s="122" t="s">
        <v>161</v>
      </c>
      <c r="C71" s="123"/>
      <c r="D71" s="124"/>
      <c r="E71" s="124"/>
      <c r="F71" s="123"/>
      <c r="G71" s="124"/>
      <c r="H71" s="124"/>
      <c r="I71" s="123"/>
      <c r="J71" s="124"/>
      <c r="K71" s="124"/>
      <c r="L71" s="123"/>
      <c r="M71" s="124"/>
      <c r="N71" s="124"/>
      <c r="O71" s="69"/>
      <c r="P71" s="69"/>
      <c r="Q71" s="69"/>
      <c r="R71" s="69"/>
      <c r="S71" s="69"/>
      <c r="T71" s="172"/>
      <c r="U71" s="176">
        <v>4</v>
      </c>
      <c r="V71" s="124">
        <v>20</v>
      </c>
      <c r="W71" s="124" t="s">
        <v>73</v>
      </c>
      <c r="X71" s="123"/>
      <c r="Y71" s="124"/>
      <c r="Z71" s="124"/>
      <c r="AA71" s="143">
        <v>4</v>
      </c>
      <c r="AB71" s="143">
        <v>20</v>
      </c>
      <c r="AC71" s="172" t="s">
        <v>85</v>
      </c>
    </row>
    <row r="72" spans="1:29" ht="25.5" customHeight="1" x14ac:dyDescent="0.3">
      <c r="A72" s="127" t="s">
        <v>162</v>
      </c>
      <c r="B72" s="141" t="s">
        <v>71</v>
      </c>
      <c r="C72" s="123">
        <v>2</v>
      </c>
      <c r="D72" s="124">
        <v>20</v>
      </c>
      <c r="E72" s="124" t="s">
        <v>72</v>
      </c>
      <c r="F72" s="69"/>
      <c r="G72" s="69"/>
      <c r="H72" s="69"/>
      <c r="I72" s="123"/>
      <c r="J72" s="124"/>
      <c r="K72" s="124"/>
      <c r="L72" s="123"/>
      <c r="M72" s="124"/>
      <c r="N72" s="124"/>
      <c r="O72" s="123"/>
      <c r="P72" s="124"/>
      <c r="Q72" s="124"/>
      <c r="R72" s="123"/>
      <c r="S72" s="124"/>
      <c r="T72" s="147"/>
      <c r="U72" s="123"/>
      <c r="V72" s="124"/>
      <c r="W72" s="124"/>
      <c r="X72" s="123"/>
      <c r="Y72" s="124"/>
      <c r="Z72" s="124"/>
      <c r="AA72" s="143">
        <f t="shared" ref="AA72:AB72" si="19">SUM(C72,I72,L72,O72,R72,U72,X72)</f>
        <v>2</v>
      </c>
      <c r="AB72" s="143">
        <f t="shared" si="19"/>
        <v>20</v>
      </c>
      <c r="AC72" s="172" t="s">
        <v>153</v>
      </c>
    </row>
    <row r="73" spans="1:29" ht="13.5" customHeight="1" x14ac:dyDescent="0.3"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5" t="s">
        <v>101</v>
      </c>
      <c r="Z73" s="105"/>
      <c r="AA73" s="157">
        <f t="shared" ref="AA73:AB73" si="20">SUM(AA66:AA72)</f>
        <v>56</v>
      </c>
      <c r="AB73" s="157">
        <f t="shared" si="20"/>
        <v>350</v>
      </c>
    </row>
    <row r="74" spans="1:29" ht="13.5" customHeight="1" x14ac:dyDescent="0.3"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60"/>
      <c r="Z74" s="160"/>
      <c r="AA74" s="161"/>
      <c r="AB74" s="161"/>
    </row>
    <row r="75" spans="1:29" ht="13.5" customHeight="1" x14ac:dyDescent="0.3"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60"/>
      <c r="Z75" s="160"/>
      <c r="AA75" s="161"/>
    </row>
    <row r="76" spans="1:29" ht="13.5" customHeight="1" x14ac:dyDescent="0.3"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60"/>
      <c r="Z76" s="160"/>
      <c r="AA76" s="161"/>
    </row>
    <row r="77" spans="1:29" ht="13.5" customHeight="1" x14ac:dyDescent="0.3">
      <c r="A77" s="181" t="s">
        <v>163</v>
      </c>
      <c r="B77" s="133" t="s">
        <v>34</v>
      </c>
      <c r="C77" s="10" t="s">
        <v>35</v>
      </c>
      <c r="D77" s="134" t="s">
        <v>36</v>
      </c>
      <c r="E77" s="107" t="s">
        <v>37</v>
      </c>
      <c r="F77" s="108" t="s">
        <v>38</v>
      </c>
      <c r="G77" s="135" t="s">
        <v>39</v>
      </c>
      <c r="H77" s="109" t="s">
        <v>40</v>
      </c>
      <c r="I77" s="110" t="s">
        <v>41</v>
      </c>
      <c r="J77" s="17" t="s">
        <v>42</v>
      </c>
      <c r="K77" s="18" t="s">
        <v>43</v>
      </c>
      <c r="L77" s="19" t="s">
        <v>44</v>
      </c>
      <c r="M77" s="20" t="s">
        <v>45</v>
      </c>
      <c r="N77" s="21" t="s">
        <v>46</v>
      </c>
      <c r="O77" s="22" t="s">
        <v>47</v>
      </c>
      <c r="P77" s="23" t="s">
        <v>48</v>
      </c>
      <c r="Q77" s="24" t="s">
        <v>49</v>
      </c>
      <c r="R77" s="25" t="s">
        <v>50</v>
      </c>
      <c r="S77" s="26" t="s">
        <v>51</v>
      </c>
      <c r="T77" s="27" t="s">
        <v>52</v>
      </c>
      <c r="U77" s="28" t="s">
        <v>53</v>
      </c>
      <c r="V77" s="29" t="s">
        <v>54</v>
      </c>
      <c r="W77" s="30" t="s">
        <v>55</v>
      </c>
      <c r="X77" s="31" t="s">
        <v>56</v>
      </c>
      <c r="Y77" s="32" t="s">
        <v>57</v>
      </c>
      <c r="Z77" s="33" t="s">
        <v>58</v>
      </c>
      <c r="AA77" s="34" t="s">
        <v>59</v>
      </c>
      <c r="AB77" s="34" t="s">
        <v>60</v>
      </c>
    </row>
    <row r="78" spans="1:29" ht="13.5" customHeight="1" x14ac:dyDescent="0.3">
      <c r="A78" s="182" t="s">
        <v>164</v>
      </c>
      <c r="B78" s="141" t="s">
        <v>71</v>
      </c>
      <c r="C78" s="123"/>
      <c r="D78" s="124"/>
      <c r="E78" s="124"/>
      <c r="F78" s="123"/>
      <c r="G78" s="124"/>
      <c r="H78" s="124"/>
      <c r="I78" s="123"/>
      <c r="J78" s="124"/>
      <c r="K78" s="124"/>
      <c r="L78" s="123"/>
      <c r="M78" s="124"/>
      <c r="N78" s="124"/>
      <c r="O78" s="123">
        <v>3</v>
      </c>
      <c r="P78" s="124"/>
      <c r="Q78" s="124" t="s">
        <v>72</v>
      </c>
      <c r="R78" s="123"/>
      <c r="S78" s="124"/>
      <c r="T78" s="124"/>
      <c r="U78" s="123"/>
      <c r="V78" s="124"/>
      <c r="W78" s="124"/>
      <c r="X78" s="123"/>
      <c r="Y78" s="124"/>
      <c r="Z78" s="124"/>
      <c r="AA78" s="34">
        <f t="shared" ref="AA78:AB78" si="21">SUM(C78,F78,I78,L78,O78,R78,U78,X78)</f>
        <v>3</v>
      </c>
      <c r="AB78" s="34">
        <f t="shared" si="21"/>
        <v>0</v>
      </c>
    </row>
    <row r="79" spans="1:29" ht="13.5" customHeight="1" x14ac:dyDescent="0.3">
      <c r="A79" s="183" t="s">
        <v>164</v>
      </c>
      <c r="B79" s="141" t="s">
        <v>71</v>
      </c>
      <c r="C79" s="123"/>
      <c r="D79" s="124"/>
      <c r="E79" s="124"/>
      <c r="F79" s="123"/>
      <c r="G79" s="124"/>
      <c r="H79" s="124"/>
      <c r="I79" s="123"/>
      <c r="J79" s="124"/>
      <c r="K79" s="124"/>
      <c r="L79" s="123"/>
      <c r="M79" s="124"/>
      <c r="N79" s="124"/>
      <c r="O79" s="123"/>
      <c r="P79" s="124"/>
      <c r="Q79" s="124"/>
      <c r="R79" s="123">
        <v>3</v>
      </c>
      <c r="S79" s="124"/>
      <c r="T79" s="124" t="s">
        <v>72</v>
      </c>
      <c r="U79" s="123"/>
      <c r="V79" s="124"/>
      <c r="W79" s="124"/>
      <c r="X79" s="123"/>
      <c r="Y79" s="124"/>
      <c r="Z79" s="124"/>
      <c r="AA79" s="34">
        <f t="shared" ref="AA79:AB79" si="22">SUM(C79,F79,I79,L79,O79,R79,U79,X79)</f>
        <v>3</v>
      </c>
      <c r="AB79" s="34">
        <f t="shared" si="22"/>
        <v>0</v>
      </c>
    </row>
    <row r="80" spans="1:29" ht="13.5" customHeight="1" x14ac:dyDescent="0.3">
      <c r="A80" s="184" t="s">
        <v>164</v>
      </c>
      <c r="B80" s="141" t="s">
        <v>71</v>
      </c>
      <c r="C80" s="123"/>
      <c r="D80" s="124"/>
      <c r="E80" s="124"/>
      <c r="F80" s="123"/>
      <c r="G80" s="124"/>
      <c r="H80" s="124"/>
      <c r="I80" s="123"/>
      <c r="J80" s="124"/>
      <c r="K80" s="124"/>
      <c r="L80" s="123"/>
      <c r="M80" s="124"/>
      <c r="N80" s="124"/>
      <c r="O80" s="123"/>
      <c r="P80" s="124"/>
      <c r="Q80" s="124"/>
      <c r="R80" s="123"/>
      <c r="S80" s="124"/>
      <c r="T80" s="124"/>
      <c r="U80" s="123">
        <v>3</v>
      </c>
      <c r="V80" s="124"/>
      <c r="W80" s="124" t="s">
        <v>72</v>
      </c>
      <c r="X80" s="123"/>
      <c r="Y80" s="124"/>
      <c r="Z80" s="124"/>
      <c r="AA80" s="34">
        <f t="shared" ref="AA80:AB80" si="23">SUM(C80,F80,I80,L80,O80,R80,U80,X80)</f>
        <v>3</v>
      </c>
      <c r="AB80" s="34">
        <f t="shared" si="23"/>
        <v>0</v>
      </c>
    </row>
    <row r="81" spans="1:29" ht="13.5" customHeight="1" x14ac:dyDescent="0.3">
      <c r="M81" s="156"/>
      <c r="N81" s="156"/>
      <c r="Y81" s="105" t="s">
        <v>101</v>
      </c>
      <c r="Z81" s="105"/>
      <c r="AA81" s="157">
        <f t="shared" ref="AA81:AB81" si="24">SUM(AA78:AA80)</f>
        <v>9</v>
      </c>
      <c r="AB81" s="157">
        <f t="shared" si="24"/>
        <v>0</v>
      </c>
    </row>
    <row r="82" spans="1:29" ht="13.5" customHeight="1" x14ac:dyDescent="0.3"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04"/>
      <c r="Y82" s="160"/>
      <c r="Z82" s="160"/>
      <c r="AA82" s="161"/>
      <c r="AB82" s="161"/>
    </row>
    <row r="83" spans="1:29" ht="13.5" customHeight="1" x14ac:dyDescent="0.3"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60"/>
      <c r="Z83" s="160"/>
      <c r="AA83" s="161"/>
      <c r="AB83" s="161"/>
    </row>
    <row r="84" spans="1:29" ht="13.5" customHeight="1" x14ac:dyDescent="0.25"/>
    <row r="85" spans="1:29" ht="35.25" customHeight="1" x14ac:dyDescent="0.3">
      <c r="A85" s="185" t="s">
        <v>165</v>
      </c>
      <c r="B85" s="133" t="s">
        <v>34</v>
      </c>
      <c r="C85" s="186" t="s">
        <v>35</v>
      </c>
      <c r="D85" s="186" t="s">
        <v>36</v>
      </c>
      <c r="E85" s="107" t="s">
        <v>37</v>
      </c>
      <c r="F85" s="187" t="s">
        <v>38</v>
      </c>
      <c r="G85" s="187" t="s">
        <v>39</v>
      </c>
      <c r="H85" s="109" t="s">
        <v>40</v>
      </c>
      <c r="I85" s="188" t="s">
        <v>41</v>
      </c>
      <c r="J85" s="188" t="s">
        <v>42</v>
      </c>
      <c r="K85" s="18" t="s">
        <v>43</v>
      </c>
      <c r="L85" s="189" t="s">
        <v>44</v>
      </c>
      <c r="M85" s="190" t="s">
        <v>45</v>
      </c>
      <c r="N85" s="21" t="s">
        <v>46</v>
      </c>
      <c r="O85" s="191" t="s">
        <v>47</v>
      </c>
      <c r="P85" s="191" t="s">
        <v>48</v>
      </c>
      <c r="Q85" s="24" t="s">
        <v>49</v>
      </c>
      <c r="R85" s="192" t="s">
        <v>50</v>
      </c>
      <c r="S85" s="193" t="s">
        <v>51</v>
      </c>
      <c r="T85" s="27" t="s">
        <v>52</v>
      </c>
      <c r="U85" s="194" t="s">
        <v>53</v>
      </c>
      <c r="V85" s="194" t="s">
        <v>54</v>
      </c>
      <c r="W85" s="30" t="s">
        <v>55</v>
      </c>
      <c r="X85" s="195" t="s">
        <v>56</v>
      </c>
      <c r="Y85" s="196" t="s">
        <v>57</v>
      </c>
      <c r="Z85" s="33" t="s">
        <v>58</v>
      </c>
      <c r="AA85" s="197" t="s">
        <v>59</v>
      </c>
      <c r="AB85" s="197" t="s">
        <v>60</v>
      </c>
      <c r="AC85" s="242" t="s">
        <v>474</v>
      </c>
    </row>
    <row r="86" spans="1:29" ht="98.25" customHeight="1" x14ac:dyDescent="0.3">
      <c r="A86" s="198" t="s">
        <v>196</v>
      </c>
      <c r="B86" s="199" t="s">
        <v>166</v>
      </c>
      <c r="C86" s="114"/>
      <c r="D86" s="115"/>
      <c r="E86" s="115"/>
      <c r="F86" s="116">
        <v>2</v>
      </c>
      <c r="G86" s="115">
        <v>10</v>
      </c>
      <c r="H86" s="115" t="s">
        <v>72</v>
      </c>
      <c r="I86" s="116">
        <v>1</v>
      </c>
      <c r="J86" s="115">
        <v>15</v>
      </c>
      <c r="K86" s="115" t="s">
        <v>72</v>
      </c>
      <c r="L86" s="116">
        <v>4</v>
      </c>
      <c r="M86" s="115">
        <v>20</v>
      </c>
      <c r="N86" s="115" t="s">
        <v>73</v>
      </c>
      <c r="O86" s="116">
        <v>3</v>
      </c>
      <c r="P86" s="115">
        <v>20</v>
      </c>
      <c r="Q86" s="115" t="s">
        <v>73</v>
      </c>
      <c r="R86" s="116">
        <v>3</v>
      </c>
      <c r="S86" s="115">
        <v>20</v>
      </c>
      <c r="T86" s="115" t="s">
        <v>73</v>
      </c>
      <c r="U86" s="116">
        <v>4</v>
      </c>
      <c r="V86" s="115">
        <v>20</v>
      </c>
      <c r="W86" s="115" t="s">
        <v>73</v>
      </c>
      <c r="X86" s="116">
        <v>4</v>
      </c>
      <c r="Y86" s="115">
        <v>15</v>
      </c>
      <c r="Z86" s="115" t="s">
        <v>73</v>
      </c>
      <c r="AA86" s="117">
        <f t="shared" ref="AA86:AB86" si="25">SUM(C86,F86,I86,L86,O86,R86,U86,X86)</f>
        <v>21</v>
      </c>
      <c r="AB86" s="200">
        <f t="shared" si="25"/>
        <v>120</v>
      </c>
      <c r="AC86" s="201" t="s">
        <v>85</v>
      </c>
    </row>
    <row r="87" spans="1:29" ht="57" customHeight="1" x14ac:dyDescent="0.3">
      <c r="A87" s="202" t="s">
        <v>167</v>
      </c>
      <c r="B87" s="199" t="s">
        <v>168</v>
      </c>
      <c r="C87" s="114">
        <v>2</v>
      </c>
      <c r="D87" s="115"/>
      <c r="E87" s="115" t="s">
        <v>72</v>
      </c>
      <c r="F87" s="116">
        <v>1</v>
      </c>
      <c r="G87" s="115"/>
      <c r="H87" s="115" t="s">
        <v>72</v>
      </c>
      <c r="I87" s="116">
        <v>1</v>
      </c>
      <c r="J87" s="115"/>
      <c r="K87" s="115" t="s">
        <v>72</v>
      </c>
      <c r="L87" s="116">
        <v>3</v>
      </c>
      <c r="M87" s="115"/>
      <c r="N87" s="115" t="s">
        <v>72</v>
      </c>
      <c r="O87" s="116">
        <v>3</v>
      </c>
      <c r="P87" s="115"/>
      <c r="Q87" s="115" t="s">
        <v>73</v>
      </c>
      <c r="R87" s="116">
        <v>2</v>
      </c>
      <c r="S87" s="115"/>
      <c r="T87" s="115" t="s">
        <v>72</v>
      </c>
      <c r="U87" s="116">
        <v>3</v>
      </c>
      <c r="V87" s="115"/>
      <c r="W87" s="115" t="s">
        <v>72</v>
      </c>
      <c r="X87" s="116">
        <v>3</v>
      </c>
      <c r="Y87" s="115"/>
      <c r="Z87" s="115" t="s">
        <v>73</v>
      </c>
      <c r="AA87" s="117">
        <f>SUM(C87,F87,I87,L87,O87,R87,U87,X87)</f>
        <v>18</v>
      </c>
      <c r="AB87" s="200">
        <v>480</v>
      </c>
      <c r="AC87" s="201" t="s">
        <v>85</v>
      </c>
    </row>
    <row r="88" spans="1:29" ht="13.5" customHeight="1" x14ac:dyDescent="0.3">
      <c r="M88" s="104"/>
      <c r="N88" s="104"/>
      <c r="O88" s="129"/>
      <c r="P88" s="104"/>
      <c r="Q88" s="104"/>
      <c r="R88" s="129"/>
      <c r="S88" s="104"/>
      <c r="T88" s="104"/>
      <c r="U88" s="129"/>
      <c r="V88" s="104"/>
      <c r="W88" s="104"/>
      <c r="X88" s="129"/>
      <c r="Y88" s="130" t="s">
        <v>101</v>
      </c>
      <c r="Z88" s="130"/>
      <c r="AA88" s="131">
        <f t="shared" ref="AA88:AB88" si="26">SUM(AA86:AA87)</f>
        <v>39</v>
      </c>
      <c r="AB88" s="131">
        <f t="shared" si="26"/>
        <v>600</v>
      </c>
    </row>
    <row r="89" spans="1:29" ht="19.5" customHeight="1" x14ac:dyDescent="0.25"/>
    <row r="90" spans="1:29" ht="19.5" customHeight="1" x14ac:dyDescent="0.25"/>
    <row r="91" spans="1:29" ht="13.5" customHeight="1" x14ac:dyDescent="0.3">
      <c r="M91" s="104"/>
      <c r="N91" s="104"/>
      <c r="O91" s="129"/>
      <c r="P91" s="104"/>
      <c r="Q91" s="104"/>
      <c r="R91" s="129"/>
      <c r="S91" s="104"/>
      <c r="T91" s="104"/>
      <c r="U91" s="129"/>
      <c r="V91" s="104"/>
      <c r="W91" s="104"/>
      <c r="X91" s="129"/>
      <c r="Y91" s="160"/>
      <c r="Z91" s="160"/>
      <c r="AA91" s="161"/>
      <c r="AB91" s="161"/>
    </row>
    <row r="92" spans="1:29" ht="54.75" customHeight="1" x14ac:dyDescent="0.3">
      <c r="A92" s="203" t="s">
        <v>169</v>
      </c>
      <c r="B92" s="133" t="s">
        <v>34</v>
      </c>
      <c r="C92" s="10" t="s">
        <v>35</v>
      </c>
      <c r="D92" s="134" t="s">
        <v>36</v>
      </c>
      <c r="E92" s="107" t="s">
        <v>37</v>
      </c>
      <c r="F92" s="108" t="s">
        <v>38</v>
      </c>
      <c r="G92" s="135" t="s">
        <v>39</v>
      </c>
      <c r="H92" s="109" t="s">
        <v>40</v>
      </c>
      <c r="I92" s="110" t="s">
        <v>41</v>
      </c>
      <c r="J92" s="17" t="s">
        <v>42</v>
      </c>
      <c r="K92" s="17"/>
      <c r="L92" s="19" t="s">
        <v>44</v>
      </c>
      <c r="M92" s="20" t="s">
        <v>45</v>
      </c>
      <c r="N92" s="21" t="s">
        <v>46</v>
      </c>
      <c r="O92" s="22" t="s">
        <v>47</v>
      </c>
      <c r="P92" s="23" t="s">
        <v>48</v>
      </c>
      <c r="Q92" s="24" t="s">
        <v>49</v>
      </c>
      <c r="R92" s="25" t="s">
        <v>50</v>
      </c>
      <c r="S92" s="26" t="s">
        <v>51</v>
      </c>
      <c r="T92" s="27" t="s">
        <v>52</v>
      </c>
      <c r="U92" s="28" t="s">
        <v>53</v>
      </c>
      <c r="V92" s="29" t="s">
        <v>54</v>
      </c>
      <c r="W92" s="30" t="s">
        <v>55</v>
      </c>
      <c r="X92" s="31" t="s">
        <v>56</v>
      </c>
      <c r="Y92" s="32" t="s">
        <v>57</v>
      </c>
      <c r="Z92" s="33" t="s">
        <v>58</v>
      </c>
      <c r="AA92" s="34" t="s">
        <v>59</v>
      </c>
      <c r="AB92" s="204" t="s">
        <v>60</v>
      </c>
      <c r="AC92" s="242" t="s">
        <v>474</v>
      </c>
    </row>
    <row r="93" spans="1:29" ht="13.5" customHeight="1" x14ac:dyDescent="0.3">
      <c r="A93" s="390" t="s">
        <v>170</v>
      </c>
      <c r="B93" s="391"/>
      <c r="C93" s="391"/>
      <c r="D93" s="391"/>
      <c r="E93" s="391"/>
      <c r="F93" s="391"/>
      <c r="G93" s="391"/>
      <c r="H93" s="391"/>
      <c r="I93" s="391"/>
      <c r="J93" s="391"/>
      <c r="K93" s="391"/>
      <c r="L93" s="391"/>
      <c r="M93" s="391"/>
      <c r="N93" s="391"/>
      <c r="O93" s="391"/>
      <c r="P93" s="391"/>
      <c r="Q93" s="391"/>
      <c r="R93" s="391"/>
      <c r="S93" s="391"/>
      <c r="T93" s="391"/>
      <c r="U93" s="391"/>
      <c r="V93" s="391"/>
      <c r="W93" s="391"/>
      <c r="X93" s="391"/>
      <c r="Y93" s="392"/>
      <c r="Z93" s="205"/>
      <c r="AA93" s="140"/>
      <c r="AB93" s="206"/>
      <c r="AC93" s="168"/>
    </row>
    <row r="94" spans="1:29" ht="82.5" customHeight="1" x14ac:dyDescent="0.3">
      <c r="A94" s="49" t="s">
        <v>171</v>
      </c>
      <c r="B94" s="141" t="s">
        <v>134</v>
      </c>
      <c r="C94" s="123"/>
      <c r="D94" s="124"/>
      <c r="E94" s="124"/>
      <c r="F94" s="123"/>
      <c r="G94" s="124"/>
      <c r="H94" s="124"/>
      <c r="I94" s="123"/>
      <c r="J94" s="124"/>
      <c r="K94" s="124"/>
      <c r="L94" s="123"/>
      <c r="M94" s="124"/>
      <c r="N94" s="124"/>
      <c r="O94" s="123"/>
      <c r="P94" s="124"/>
      <c r="Q94" s="124"/>
      <c r="R94" s="123"/>
      <c r="S94" s="124"/>
      <c r="T94" s="124"/>
      <c r="U94" s="123">
        <v>2</v>
      </c>
      <c r="V94" s="124">
        <v>10</v>
      </c>
      <c r="W94" s="124" t="s">
        <v>72</v>
      </c>
      <c r="X94" s="123">
        <v>2</v>
      </c>
      <c r="Y94" s="124">
        <v>10</v>
      </c>
      <c r="Z94" s="124" t="s">
        <v>138</v>
      </c>
      <c r="AA94" s="34">
        <f t="shared" ref="AA94:AB94" si="27">SUM(C94,F94,I94,L94,O94,R94,U94,X94)</f>
        <v>4</v>
      </c>
      <c r="AB94" s="204">
        <f t="shared" si="27"/>
        <v>20</v>
      </c>
      <c r="AC94" s="207" t="s">
        <v>85</v>
      </c>
    </row>
    <row r="95" spans="1:29" ht="13.5" customHeight="1" x14ac:dyDescent="0.3">
      <c r="A95" s="390" t="s">
        <v>172</v>
      </c>
      <c r="B95" s="391"/>
      <c r="C95" s="391"/>
      <c r="D95" s="391"/>
      <c r="E95" s="391"/>
      <c r="F95" s="391"/>
      <c r="G95" s="391"/>
      <c r="H95" s="391"/>
      <c r="I95" s="391"/>
      <c r="J95" s="391"/>
      <c r="K95" s="391"/>
      <c r="L95" s="391"/>
      <c r="M95" s="391"/>
      <c r="N95" s="391"/>
      <c r="O95" s="391"/>
      <c r="P95" s="391"/>
      <c r="Q95" s="391"/>
      <c r="R95" s="391"/>
      <c r="S95" s="391"/>
      <c r="T95" s="391"/>
      <c r="U95" s="391"/>
      <c r="V95" s="391"/>
      <c r="W95" s="391"/>
      <c r="X95" s="391"/>
      <c r="Y95" s="392"/>
      <c r="Z95" s="205"/>
      <c r="AA95" s="140"/>
      <c r="AB95" s="206"/>
      <c r="AC95" s="168"/>
    </row>
    <row r="96" spans="1:29" ht="50.25" customHeight="1" x14ac:dyDescent="0.3">
      <c r="A96" s="49" t="s">
        <v>173</v>
      </c>
      <c r="B96" s="141" t="s">
        <v>71</v>
      </c>
      <c r="C96" s="123"/>
      <c r="D96" s="124"/>
      <c r="E96" s="124"/>
      <c r="F96" s="123"/>
      <c r="G96" s="124"/>
      <c r="H96" s="124"/>
      <c r="I96" s="123"/>
      <c r="J96" s="124"/>
      <c r="K96" s="124"/>
      <c r="L96" s="123"/>
      <c r="M96" s="124"/>
      <c r="N96" s="124"/>
      <c r="O96" s="123"/>
      <c r="P96" s="124"/>
      <c r="Q96" s="124"/>
      <c r="R96" s="123"/>
      <c r="S96" s="124"/>
      <c r="T96" s="124"/>
      <c r="U96" s="123">
        <v>3</v>
      </c>
      <c r="V96" s="124">
        <v>15</v>
      </c>
      <c r="W96" s="124" t="s">
        <v>138</v>
      </c>
      <c r="X96" s="123"/>
      <c r="Y96" s="124"/>
      <c r="Z96" s="124"/>
      <c r="AA96" s="34">
        <f t="shared" ref="AA96:AB96" si="28">SUM(C96,F96,I96,L96,O96,R96,U96,X96)</f>
        <v>3</v>
      </c>
      <c r="AB96" s="204">
        <f t="shared" si="28"/>
        <v>15</v>
      </c>
      <c r="AC96" s="208" t="s">
        <v>85</v>
      </c>
    </row>
    <row r="97" spans="1:29" ht="59.25" customHeight="1" x14ac:dyDescent="0.3">
      <c r="A97" s="49" t="s">
        <v>174</v>
      </c>
      <c r="B97" s="141" t="s">
        <v>134</v>
      </c>
      <c r="C97" s="123"/>
      <c r="D97" s="124"/>
      <c r="E97" s="124"/>
      <c r="F97" s="123"/>
      <c r="G97" s="124"/>
      <c r="H97" s="124"/>
      <c r="I97" s="123"/>
      <c r="J97" s="124"/>
      <c r="K97" s="124"/>
      <c r="L97" s="123"/>
      <c r="M97" s="124"/>
      <c r="N97" s="124"/>
      <c r="O97" s="123"/>
      <c r="P97" s="124"/>
      <c r="Q97" s="124"/>
      <c r="R97" s="123"/>
      <c r="S97" s="124"/>
      <c r="T97" s="124"/>
      <c r="U97" s="123"/>
      <c r="V97" s="124"/>
      <c r="W97" s="124"/>
      <c r="X97" s="123">
        <v>5</v>
      </c>
      <c r="Y97" s="124">
        <v>10</v>
      </c>
      <c r="Z97" s="124" t="s">
        <v>138</v>
      </c>
      <c r="AA97" s="34">
        <f t="shared" ref="AA97:AB97" si="29">SUM(C97,F97,I97,L97,O97,R97,U97,X97)</f>
        <v>5</v>
      </c>
      <c r="AB97" s="204">
        <f t="shared" si="29"/>
        <v>10</v>
      </c>
      <c r="AC97" s="172" t="s">
        <v>85</v>
      </c>
    </row>
    <row r="98" spans="1:29" ht="13.5" customHeight="1" x14ac:dyDescent="0.3">
      <c r="A98" s="390" t="s">
        <v>175</v>
      </c>
      <c r="B98" s="391"/>
      <c r="C98" s="391"/>
      <c r="D98" s="391"/>
      <c r="E98" s="391"/>
      <c r="F98" s="391"/>
      <c r="G98" s="391"/>
      <c r="H98" s="391"/>
      <c r="I98" s="391"/>
      <c r="J98" s="391"/>
      <c r="K98" s="391"/>
      <c r="L98" s="391"/>
      <c r="M98" s="391"/>
      <c r="N98" s="391"/>
      <c r="O98" s="391"/>
      <c r="P98" s="391"/>
      <c r="Q98" s="391"/>
      <c r="R98" s="391"/>
      <c r="S98" s="391"/>
      <c r="T98" s="391"/>
      <c r="U98" s="391"/>
      <c r="V98" s="391"/>
      <c r="W98" s="391"/>
      <c r="X98" s="391"/>
      <c r="Y98" s="392"/>
      <c r="Z98" s="205"/>
      <c r="AA98" s="140"/>
      <c r="AB98" s="206"/>
      <c r="AC98" s="168"/>
    </row>
    <row r="99" spans="1:29" ht="47.25" customHeight="1" x14ac:dyDescent="0.3">
      <c r="A99" s="49" t="s">
        <v>176</v>
      </c>
      <c r="B99" s="141" t="s">
        <v>134</v>
      </c>
      <c r="C99" s="123"/>
      <c r="D99" s="124"/>
      <c r="E99" s="124"/>
      <c r="F99" s="123"/>
      <c r="G99" s="124"/>
      <c r="H99" s="124"/>
      <c r="I99" s="123"/>
      <c r="J99" s="124"/>
      <c r="K99" s="124"/>
      <c r="L99" s="123"/>
      <c r="M99" s="124"/>
      <c r="N99" s="124"/>
      <c r="O99" s="123"/>
      <c r="P99" s="124"/>
      <c r="Q99" s="124"/>
      <c r="R99" s="123"/>
      <c r="S99" s="124"/>
      <c r="T99" s="124"/>
      <c r="U99" s="123"/>
      <c r="V99" s="124"/>
      <c r="W99" s="124"/>
      <c r="X99" s="123">
        <v>3</v>
      </c>
      <c r="Y99" s="124">
        <v>10</v>
      </c>
      <c r="Z99" s="124" t="s">
        <v>138</v>
      </c>
      <c r="AA99" s="34">
        <f t="shared" ref="AA99:AB99" si="30">SUM(C99,F99,I99,L99,O99,R99,U99,X99)</f>
        <v>3</v>
      </c>
      <c r="AB99" s="204">
        <f t="shared" si="30"/>
        <v>10</v>
      </c>
      <c r="AC99" s="172" t="s">
        <v>85</v>
      </c>
    </row>
    <row r="100" spans="1:29" ht="94.5" customHeight="1" x14ac:dyDescent="0.3">
      <c r="A100" s="49" t="s">
        <v>177</v>
      </c>
      <c r="B100" s="141" t="s">
        <v>134</v>
      </c>
      <c r="C100" s="123"/>
      <c r="D100" s="124"/>
      <c r="E100" s="124"/>
      <c r="F100" s="123"/>
      <c r="G100" s="124"/>
      <c r="H100" s="124"/>
      <c r="I100" s="123"/>
      <c r="J100" s="124"/>
      <c r="K100" s="124"/>
      <c r="L100" s="123"/>
      <c r="M100" s="124"/>
      <c r="N100" s="124"/>
      <c r="O100" s="123"/>
      <c r="P100" s="124"/>
      <c r="Q100" s="124"/>
      <c r="R100" s="142"/>
      <c r="S100" s="124"/>
      <c r="T100" s="124"/>
      <c r="U100" s="123"/>
      <c r="V100" s="124"/>
      <c r="W100" s="124"/>
      <c r="X100" s="123">
        <v>3</v>
      </c>
      <c r="Y100" s="124">
        <v>10</v>
      </c>
      <c r="Z100" s="124" t="s">
        <v>138</v>
      </c>
      <c r="AA100" s="34">
        <f t="shared" ref="AA100:AB100" si="31">SUM(C100,F100,I100,L100,O100,R100,U100,X100)</f>
        <v>3</v>
      </c>
      <c r="AB100" s="204">
        <f t="shared" si="31"/>
        <v>10</v>
      </c>
      <c r="AC100" s="172" t="s">
        <v>153</v>
      </c>
    </row>
    <row r="101" spans="1:29" ht="13.5" customHeight="1" x14ac:dyDescent="0.3">
      <c r="M101" s="156"/>
      <c r="N101" s="156"/>
      <c r="Y101" s="105" t="s">
        <v>101</v>
      </c>
      <c r="Z101" s="105"/>
      <c r="AA101" s="157">
        <f t="shared" ref="AA101:AB101" si="32">SUM(AA94:AA100)</f>
        <v>18</v>
      </c>
      <c r="AB101" s="157">
        <f t="shared" si="32"/>
        <v>65</v>
      </c>
    </row>
    <row r="102" spans="1:29" ht="13.5" customHeight="1" x14ac:dyDescent="0.25"/>
    <row r="103" spans="1:29" ht="13.5" customHeight="1" x14ac:dyDescent="0.25"/>
    <row r="104" spans="1:29" ht="13.5" customHeight="1" x14ac:dyDescent="0.25"/>
    <row r="105" spans="1:29" ht="13.5" customHeight="1" x14ac:dyDescent="0.25"/>
    <row r="106" spans="1:29" ht="13.5" customHeight="1" x14ac:dyDescent="0.25"/>
    <row r="107" spans="1:29" ht="13.5" customHeight="1" x14ac:dyDescent="0.25"/>
    <row r="108" spans="1:29" ht="13.5" customHeight="1" x14ac:dyDescent="0.25"/>
    <row r="109" spans="1:29" ht="13.5" customHeight="1" x14ac:dyDescent="0.25"/>
    <row r="110" spans="1:29" ht="13.5" customHeight="1" x14ac:dyDescent="0.25"/>
    <row r="111" spans="1:29" ht="13.5" customHeight="1" x14ac:dyDescent="0.25"/>
    <row r="112" spans="1:29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13">
    <mergeCell ref="A98:Y98"/>
    <mergeCell ref="A1:C1"/>
    <mergeCell ref="A2:C2"/>
    <mergeCell ref="AC7:AC9"/>
    <mergeCell ref="AC11:AC19"/>
    <mergeCell ref="AC23:AC26"/>
    <mergeCell ref="AC31:AC39"/>
    <mergeCell ref="AC54:AC60"/>
    <mergeCell ref="A3:D3"/>
    <mergeCell ref="A54:E54"/>
    <mergeCell ref="A43:Y43"/>
    <mergeCell ref="A93:Y93"/>
    <mergeCell ref="A95:Y95"/>
  </mergeCell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</sheetPr>
  <dimension ref="A1:AI1000"/>
  <sheetViews>
    <sheetView topLeftCell="A19" zoomScale="60" zoomScaleNormal="60" workbookViewId="0">
      <selection activeCell="AC11" sqref="AC1:AC1048576"/>
    </sheetView>
  </sheetViews>
  <sheetFormatPr defaultColWidth="12.59765625" defaultRowHeight="15" customHeight="1" x14ac:dyDescent="0.25"/>
  <cols>
    <col min="1" max="1" width="37.09765625" customWidth="1"/>
    <col min="2" max="2" width="13.8984375" customWidth="1"/>
    <col min="3" max="12" width="9" customWidth="1"/>
    <col min="13" max="14" width="9.3984375" customWidth="1"/>
    <col min="15" max="15" width="8.3984375" customWidth="1"/>
    <col min="16" max="17" width="9.3984375" customWidth="1"/>
    <col min="18" max="18" width="8.3984375" customWidth="1"/>
    <col min="19" max="20" width="9.3984375" customWidth="1"/>
    <col min="21" max="21" width="8.3984375" customWidth="1"/>
    <col min="22" max="23" width="9.3984375" customWidth="1"/>
    <col min="24" max="24" width="8.3984375" customWidth="1"/>
    <col min="25" max="26" width="9.3984375" customWidth="1"/>
    <col min="27" max="28" width="9" customWidth="1"/>
    <col min="29" max="29" width="30.19921875" customWidth="1"/>
    <col min="30" max="30" width="27.59765625" customWidth="1"/>
    <col min="31" max="31" width="20.3984375" customWidth="1"/>
    <col min="32" max="32" width="17.59765625" customWidth="1"/>
    <col min="33" max="33" width="14.5" customWidth="1"/>
    <col min="34" max="34" width="18.3984375" customWidth="1"/>
    <col min="35" max="35" width="13.59765625" customWidth="1"/>
  </cols>
  <sheetData>
    <row r="1" spans="1:35" ht="75" customHeight="1" x14ac:dyDescent="0.35">
      <c r="A1" s="393" t="s">
        <v>197</v>
      </c>
      <c r="B1" s="394"/>
      <c r="C1" s="394"/>
    </row>
    <row r="2" spans="1:35" ht="30" customHeight="1" x14ac:dyDescent="0.35">
      <c r="A2" s="393" t="s">
        <v>198</v>
      </c>
      <c r="B2" s="394"/>
      <c r="C2" s="394"/>
    </row>
    <row r="3" spans="1:35" ht="45" customHeight="1" x14ac:dyDescent="0.35">
      <c r="A3" s="393" t="s">
        <v>199</v>
      </c>
      <c r="B3" s="394"/>
      <c r="C3" s="394"/>
      <c r="D3" s="394"/>
      <c r="AE3" s="4" t="s">
        <v>28</v>
      </c>
    </row>
    <row r="4" spans="1:35" ht="36" customHeight="1" x14ac:dyDescent="0.3">
      <c r="A4" s="3" t="s">
        <v>200</v>
      </c>
      <c r="AE4" s="4"/>
    </row>
    <row r="5" spans="1:35" ht="13.5" customHeight="1" x14ac:dyDescent="0.25">
      <c r="AE5" s="5" t="s">
        <v>30</v>
      </c>
      <c r="AF5" s="6" t="s">
        <v>31</v>
      </c>
      <c r="AH5" s="5" t="s">
        <v>32</v>
      </c>
      <c r="AI5" s="5" t="s">
        <v>31</v>
      </c>
    </row>
    <row r="6" spans="1:35" ht="48" customHeight="1" x14ac:dyDescent="0.25">
      <c r="A6" s="221" t="s">
        <v>33</v>
      </c>
      <c r="B6" s="222" t="s">
        <v>34</v>
      </c>
      <c r="C6" s="223" t="s">
        <v>35</v>
      </c>
      <c r="D6" s="224" t="s">
        <v>36</v>
      </c>
      <c r="E6" s="225" t="s">
        <v>37</v>
      </c>
      <c r="F6" s="226" t="s">
        <v>38</v>
      </c>
      <c r="G6" s="226" t="s">
        <v>39</v>
      </c>
      <c r="H6" s="227" t="s">
        <v>40</v>
      </c>
      <c r="I6" s="228" t="s">
        <v>41</v>
      </c>
      <c r="J6" s="229" t="s">
        <v>42</v>
      </c>
      <c r="K6" s="230" t="s">
        <v>43</v>
      </c>
      <c r="L6" s="231" t="s">
        <v>44</v>
      </c>
      <c r="M6" s="231" t="s">
        <v>45</v>
      </c>
      <c r="N6" s="232" t="s">
        <v>46</v>
      </c>
      <c r="O6" s="233" t="s">
        <v>47</v>
      </c>
      <c r="P6" s="233" t="s">
        <v>48</v>
      </c>
      <c r="Q6" s="234" t="s">
        <v>49</v>
      </c>
      <c r="R6" s="235" t="s">
        <v>50</v>
      </c>
      <c r="S6" s="235" t="s">
        <v>51</v>
      </c>
      <c r="T6" s="236" t="s">
        <v>52</v>
      </c>
      <c r="U6" s="237" t="s">
        <v>53</v>
      </c>
      <c r="V6" s="237" t="s">
        <v>54</v>
      </c>
      <c r="W6" s="238" t="s">
        <v>55</v>
      </c>
      <c r="X6" s="239" t="s">
        <v>56</v>
      </c>
      <c r="Y6" s="239" t="s">
        <v>57</v>
      </c>
      <c r="Z6" s="240" t="s">
        <v>58</v>
      </c>
      <c r="AA6" s="241" t="s">
        <v>59</v>
      </c>
      <c r="AB6" s="241" t="s">
        <v>60</v>
      </c>
      <c r="AC6" s="242" t="s">
        <v>63</v>
      </c>
      <c r="AE6" s="37" t="s">
        <v>64</v>
      </c>
      <c r="AF6" s="38">
        <f>AA20</f>
        <v>30</v>
      </c>
      <c r="AH6" s="39" t="s">
        <v>65</v>
      </c>
      <c r="AI6" s="38">
        <f>SUM(C8:C101)</f>
        <v>30</v>
      </c>
    </row>
    <row r="7" spans="1:35" ht="15" customHeight="1" x14ac:dyDescent="0.25">
      <c r="A7" s="40" t="s">
        <v>66</v>
      </c>
      <c r="B7" s="41"/>
      <c r="C7" s="42"/>
      <c r="D7" s="43"/>
      <c r="E7" s="44"/>
      <c r="F7" s="45"/>
      <c r="G7" s="43"/>
      <c r="H7" s="44"/>
      <c r="I7" s="45"/>
      <c r="J7" s="46"/>
      <c r="K7" s="44"/>
      <c r="L7" s="45"/>
      <c r="M7" s="43"/>
      <c r="N7" s="44"/>
      <c r="O7" s="45"/>
      <c r="P7" s="43"/>
      <c r="Q7" s="44"/>
      <c r="R7" s="47"/>
      <c r="S7" s="43"/>
      <c r="T7" s="44"/>
      <c r="U7" s="45"/>
      <c r="V7" s="43"/>
      <c r="W7" s="44"/>
      <c r="X7" s="45"/>
      <c r="Y7" s="43"/>
      <c r="Z7" s="44"/>
      <c r="AA7" s="48"/>
      <c r="AB7" s="48"/>
      <c r="AC7" s="395" t="s">
        <v>67</v>
      </c>
      <c r="AE7" s="37" t="s">
        <v>68</v>
      </c>
      <c r="AF7" s="38">
        <f>AA28</f>
        <v>21</v>
      </c>
      <c r="AH7" s="39" t="s">
        <v>69</v>
      </c>
      <c r="AI7" s="38">
        <f>SUM(F8:F101)</f>
        <v>30</v>
      </c>
    </row>
    <row r="8" spans="1:35" ht="33" customHeight="1" x14ac:dyDescent="0.25">
      <c r="A8" s="49" t="s">
        <v>70</v>
      </c>
      <c r="B8" s="50" t="s">
        <v>71</v>
      </c>
      <c r="C8" s="51">
        <v>2</v>
      </c>
      <c r="D8" s="52">
        <v>25</v>
      </c>
      <c r="E8" s="53" t="s">
        <v>72</v>
      </c>
      <c r="F8" s="54">
        <v>2</v>
      </c>
      <c r="G8" s="54">
        <v>25</v>
      </c>
      <c r="H8" s="54" t="s">
        <v>73</v>
      </c>
      <c r="I8" s="55"/>
      <c r="J8" s="56"/>
      <c r="K8" s="56"/>
      <c r="L8" s="51"/>
      <c r="M8" s="56"/>
      <c r="N8" s="56"/>
      <c r="O8" s="51"/>
      <c r="P8" s="56"/>
      <c r="Q8" s="56"/>
      <c r="R8" s="57"/>
      <c r="S8" s="56"/>
      <c r="T8" s="56"/>
      <c r="U8" s="51"/>
      <c r="V8" s="56"/>
      <c r="W8" s="56"/>
      <c r="X8" s="51"/>
      <c r="Y8" s="56"/>
      <c r="Z8" s="56"/>
      <c r="AA8" s="58">
        <v>4</v>
      </c>
      <c r="AB8" s="58">
        <f>SUM(D8,J9,J8,M8,P8,S8,V8,Y8)</f>
        <v>55</v>
      </c>
      <c r="AC8" s="396"/>
      <c r="AE8" s="37" t="s">
        <v>77</v>
      </c>
      <c r="AF8" s="38">
        <f>SUM(AA41,AA50)</f>
        <v>33</v>
      </c>
      <c r="AH8" s="39" t="s">
        <v>78</v>
      </c>
      <c r="AI8" s="38">
        <f>SUM(I8:I101)</f>
        <v>30</v>
      </c>
    </row>
    <row r="9" spans="1:35" ht="13.5" customHeight="1" x14ac:dyDescent="0.25">
      <c r="A9" s="49" t="s">
        <v>79</v>
      </c>
      <c r="B9" s="50" t="s">
        <v>71</v>
      </c>
      <c r="C9" s="60"/>
      <c r="D9" s="61"/>
      <c r="E9" s="62"/>
      <c r="F9" s="63"/>
      <c r="G9" s="63"/>
      <c r="H9" s="63"/>
      <c r="I9" s="55">
        <v>3</v>
      </c>
      <c r="J9" s="53">
        <v>30</v>
      </c>
      <c r="K9" s="53" t="s">
        <v>72</v>
      </c>
      <c r="L9" s="51"/>
      <c r="M9" s="56"/>
      <c r="N9" s="56"/>
      <c r="O9" s="51"/>
      <c r="P9" s="56"/>
      <c r="Q9" s="56"/>
      <c r="R9" s="57"/>
      <c r="S9" s="56"/>
      <c r="T9" s="56"/>
      <c r="U9" s="51"/>
      <c r="V9" s="56"/>
      <c r="W9" s="56"/>
      <c r="X9" s="51"/>
      <c r="Y9" s="56"/>
      <c r="Z9" s="56"/>
      <c r="AA9" s="58">
        <v>3</v>
      </c>
      <c r="AB9" s="58">
        <v>30</v>
      </c>
      <c r="AC9" s="396"/>
      <c r="AE9" s="37" t="s">
        <v>81</v>
      </c>
      <c r="AF9" s="38">
        <f>SUM(AA62,AA74)</f>
        <v>90</v>
      </c>
      <c r="AH9" s="64" t="s">
        <v>82</v>
      </c>
      <c r="AI9" s="65">
        <f>SUM(L8:L101)</f>
        <v>30</v>
      </c>
    </row>
    <row r="10" spans="1:35" ht="30" customHeight="1" x14ac:dyDescent="0.25">
      <c r="A10" s="49" t="s">
        <v>83</v>
      </c>
      <c r="B10" s="66" t="s">
        <v>71</v>
      </c>
      <c r="C10" s="67"/>
      <c r="D10" s="56"/>
      <c r="E10" s="56"/>
      <c r="F10" s="55">
        <v>2</v>
      </c>
      <c r="G10" s="53">
        <v>20</v>
      </c>
      <c r="H10" s="53" t="s">
        <v>72</v>
      </c>
      <c r="I10" s="51">
        <v>3</v>
      </c>
      <c r="J10" s="56">
        <v>30</v>
      </c>
      <c r="K10" s="56" t="s">
        <v>73</v>
      </c>
      <c r="L10" s="51"/>
      <c r="M10" s="56"/>
      <c r="N10" s="56"/>
      <c r="O10" s="51"/>
      <c r="P10" s="56"/>
      <c r="Q10" s="56"/>
      <c r="R10" s="57"/>
      <c r="S10" s="56"/>
      <c r="T10" s="56"/>
      <c r="U10" s="51"/>
      <c r="V10" s="56"/>
      <c r="W10" s="56"/>
      <c r="X10" s="51"/>
      <c r="Y10" s="56"/>
      <c r="Z10" s="56"/>
      <c r="AA10" s="58">
        <f t="shared" ref="AA10:AB10" si="0">SUM(C10,F10,I10,L10,O10,R10,U10,X10)</f>
        <v>5</v>
      </c>
      <c r="AB10" s="58">
        <f t="shared" si="0"/>
        <v>50</v>
      </c>
      <c r="AC10" s="49" t="s">
        <v>85</v>
      </c>
      <c r="AE10" s="68" t="s">
        <v>86</v>
      </c>
      <c r="AF10" s="65">
        <f>AA82</f>
        <v>9</v>
      </c>
      <c r="AH10" s="69" t="s">
        <v>87</v>
      </c>
      <c r="AI10" s="38">
        <f>SUM(O8:O101)</f>
        <v>30</v>
      </c>
    </row>
    <row r="11" spans="1:35" ht="15" customHeight="1" x14ac:dyDescent="0.25">
      <c r="A11" s="40" t="s">
        <v>88</v>
      </c>
      <c r="B11" s="70"/>
      <c r="C11" s="71"/>
      <c r="D11" s="43"/>
      <c r="E11" s="43"/>
      <c r="F11" s="72"/>
      <c r="G11" s="73"/>
      <c r="H11" s="73"/>
      <c r="I11" s="74"/>
      <c r="J11" s="43"/>
      <c r="K11" s="43"/>
      <c r="L11" s="45"/>
      <c r="M11" s="43"/>
      <c r="N11" s="43"/>
      <c r="O11" s="45"/>
      <c r="P11" s="43"/>
      <c r="Q11" s="43"/>
      <c r="R11" s="47"/>
      <c r="S11" s="43"/>
      <c r="T11" s="43"/>
      <c r="U11" s="45"/>
      <c r="V11" s="43"/>
      <c r="W11" s="43"/>
      <c r="X11" s="45"/>
      <c r="Y11" s="43"/>
      <c r="Z11" s="43"/>
      <c r="AA11" s="48"/>
      <c r="AB11" s="48"/>
      <c r="AC11" s="397" t="s">
        <v>67</v>
      </c>
      <c r="AE11" s="69" t="s">
        <v>89</v>
      </c>
      <c r="AF11" s="76">
        <f>AA89</f>
        <v>39</v>
      </c>
      <c r="AH11" s="39" t="s">
        <v>90</v>
      </c>
      <c r="AI11" s="38">
        <f>SUM(R8:R101)</f>
        <v>30</v>
      </c>
    </row>
    <row r="12" spans="1:35" ht="57" customHeight="1" x14ac:dyDescent="0.25">
      <c r="A12" s="77" t="s">
        <v>91</v>
      </c>
      <c r="B12" s="78" t="s">
        <v>71</v>
      </c>
      <c r="C12" s="60">
        <v>2</v>
      </c>
      <c r="D12" s="61">
        <v>30</v>
      </c>
      <c r="E12" s="79" t="s">
        <v>73</v>
      </c>
      <c r="F12" s="63"/>
      <c r="G12" s="63"/>
      <c r="H12" s="63"/>
      <c r="I12" s="51"/>
      <c r="J12" s="80"/>
      <c r="K12" s="56"/>
      <c r="L12" s="51"/>
      <c r="M12" s="56"/>
      <c r="N12" s="56"/>
      <c r="O12" s="51"/>
      <c r="P12" s="56"/>
      <c r="Q12" s="56"/>
      <c r="R12" s="57"/>
      <c r="S12" s="56"/>
      <c r="T12" s="56"/>
      <c r="U12" s="51"/>
      <c r="V12" s="56"/>
      <c r="W12" s="56"/>
      <c r="X12" s="51"/>
      <c r="Y12" s="56"/>
      <c r="Z12" s="56"/>
      <c r="AA12" s="81">
        <v>2</v>
      </c>
      <c r="AB12" s="81">
        <v>30</v>
      </c>
      <c r="AC12" s="396"/>
      <c r="AE12" s="82" t="s">
        <v>93</v>
      </c>
      <c r="AF12" s="83">
        <f>AA102</f>
        <v>18</v>
      </c>
      <c r="AH12" s="39" t="s">
        <v>94</v>
      </c>
      <c r="AI12" s="38">
        <f>SUM(U8:U101)</f>
        <v>30</v>
      </c>
    </row>
    <row r="13" spans="1:35" ht="57" customHeight="1" x14ac:dyDescent="0.25">
      <c r="A13" s="84" t="s">
        <v>95</v>
      </c>
      <c r="B13" s="50" t="s">
        <v>71</v>
      </c>
      <c r="C13" s="51">
        <v>1</v>
      </c>
      <c r="D13" s="56">
        <v>30</v>
      </c>
      <c r="E13" s="56" t="s">
        <v>72</v>
      </c>
      <c r="F13" s="63">
        <v>1</v>
      </c>
      <c r="G13" s="63">
        <v>30</v>
      </c>
      <c r="H13" s="63" t="s">
        <v>72</v>
      </c>
      <c r="I13" s="51"/>
      <c r="J13" s="80"/>
      <c r="K13" s="56"/>
      <c r="L13" s="51"/>
      <c r="M13" s="56"/>
      <c r="N13" s="56"/>
      <c r="O13" s="51"/>
      <c r="P13" s="56"/>
      <c r="Q13" s="56"/>
      <c r="R13" s="57"/>
      <c r="S13" s="56"/>
      <c r="T13" s="56"/>
      <c r="U13" s="51"/>
      <c r="V13" s="56"/>
      <c r="W13" s="56"/>
      <c r="X13" s="51"/>
      <c r="Y13" s="56"/>
      <c r="Z13" s="56"/>
      <c r="AA13" s="81">
        <v>2</v>
      </c>
      <c r="AB13" s="81">
        <v>60</v>
      </c>
      <c r="AC13" s="396"/>
      <c r="AE13" s="82"/>
      <c r="AF13" s="83"/>
      <c r="AH13" s="39"/>
      <c r="AI13" s="38"/>
    </row>
    <row r="14" spans="1:35" ht="32.25" customHeight="1" x14ac:dyDescent="0.25">
      <c r="A14" s="77" t="s">
        <v>96</v>
      </c>
      <c r="B14" s="85" t="s">
        <v>71</v>
      </c>
      <c r="C14" s="54"/>
      <c r="D14" s="54"/>
      <c r="E14" s="86"/>
      <c r="F14" s="51"/>
      <c r="G14" s="56"/>
      <c r="H14" s="56"/>
      <c r="I14" s="87"/>
      <c r="J14" s="56"/>
      <c r="K14" s="56"/>
      <c r="L14" s="51">
        <v>2</v>
      </c>
      <c r="M14" s="56">
        <v>20</v>
      </c>
      <c r="N14" s="56" t="s">
        <v>72</v>
      </c>
      <c r="O14" s="51"/>
      <c r="P14" s="56"/>
      <c r="Q14" s="56"/>
      <c r="R14" s="57"/>
      <c r="S14" s="56"/>
      <c r="T14" s="56"/>
      <c r="U14" s="51"/>
      <c r="V14" s="56"/>
      <c r="W14" s="56"/>
      <c r="X14" s="51"/>
      <c r="Y14" s="56"/>
      <c r="Z14" s="56"/>
      <c r="AA14" s="58">
        <f t="shared" ref="AA14:AB14" si="1">L14</f>
        <v>2</v>
      </c>
      <c r="AB14" s="58">
        <f t="shared" si="1"/>
        <v>20</v>
      </c>
      <c r="AC14" s="396"/>
      <c r="AE14" s="5" t="s">
        <v>98</v>
      </c>
      <c r="AF14" s="88">
        <f>SUM(AF6:AF12)</f>
        <v>240</v>
      </c>
      <c r="AH14" s="69" t="s">
        <v>99</v>
      </c>
      <c r="AI14" s="89">
        <f>SUM(X8:X101)</f>
        <v>30</v>
      </c>
    </row>
    <row r="15" spans="1:35" ht="13.5" customHeight="1" x14ac:dyDescent="0.3">
      <c r="A15" s="40" t="s">
        <v>100</v>
      </c>
      <c r="B15" s="90"/>
      <c r="C15" s="45"/>
      <c r="D15" s="43"/>
      <c r="E15" s="91"/>
      <c r="F15" s="45"/>
      <c r="G15" s="43"/>
      <c r="H15" s="43"/>
      <c r="I15" s="92"/>
      <c r="J15" s="43"/>
      <c r="K15" s="43"/>
      <c r="L15" s="45"/>
      <c r="M15" s="43"/>
      <c r="N15" s="43"/>
      <c r="O15" s="45"/>
      <c r="P15" s="43"/>
      <c r="Q15" s="43"/>
      <c r="R15" s="47"/>
      <c r="S15" s="43"/>
      <c r="T15" s="43"/>
      <c r="U15" s="45"/>
      <c r="V15" s="43"/>
      <c r="W15" s="43"/>
      <c r="X15" s="45"/>
      <c r="Y15" s="43"/>
      <c r="Z15" s="43"/>
      <c r="AA15" s="48"/>
      <c r="AB15" s="48"/>
      <c r="AC15" s="396"/>
      <c r="AD15" s="93"/>
      <c r="AH15" s="94" t="s">
        <v>101</v>
      </c>
      <c r="AI15" s="5">
        <f>SUM(AI6:AI14)</f>
        <v>240</v>
      </c>
    </row>
    <row r="16" spans="1:35" ht="35.25" customHeight="1" x14ac:dyDescent="0.3">
      <c r="A16" s="49" t="s">
        <v>102</v>
      </c>
      <c r="B16" s="96" t="s">
        <v>71</v>
      </c>
      <c r="C16" s="60">
        <v>2</v>
      </c>
      <c r="D16" s="61">
        <v>20</v>
      </c>
      <c r="E16" s="61" t="s">
        <v>72</v>
      </c>
      <c r="F16" s="97"/>
      <c r="G16" s="53"/>
      <c r="H16" s="53"/>
      <c r="I16" s="51"/>
      <c r="J16" s="56"/>
      <c r="K16" s="56"/>
      <c r="L16" s="51"/>
      <c r="M16" s="56"/>
      <c r="N16" s="56"/>
      <c r="O16" s="51"/>
      <c r="P16" s="56"/>
      <c r="Q16" s="56"/>
      <c r="R16" s="57"/>
      <c r="S16" s="56"/>
      <c r="T16" s="56"/>
      <c r="U16" s="51"/>
      <c r="V16" s="56"/>
      <c r="W16" s="56"/>
      <c r="X16" s="51"/>
      <c r="Y16" s="56"/>
      <c r="Z16" s="56"/>
      <c r="AA16" s="81">
        <v>2</v>
      </c>
      <c r="AB16" s="81">
        <v>20</v>
      </c>
      <c r="AC16" s="396"/>
      <c r="AD16" s="98"/>
      <c r="AE16" s="95"/>
      <c r="AF16" s="95"/>
      <c r="AG16" s="95"/>
      <c r="AH16" s="95"/>
    </row>
    <row r="17" spans="1:34" ht="42.75" customHeight="1" x14ac:dyDescent="0.3">
      <c r="A17" s="49" t="s">
        <v>104</v>
      </c>
      <c r="B17" s="99" t="s">
        <v>71</v>
      </c>
      <c r="C17" s="63"/>
      <c r="D17" s="63"/>
      <c r="E17" s="63"/>
      <c r="F17" s="100">
        <v>3</v>
      </c>
      <c r="G17" s="56">
        <v>30</v>
      </c>
      <c r="H17" s="56" t="s">
        <v>73</v>
      </c>
      <c r="I17" s="51"/>
      <c r="J17" s="56"/>
      <c r="K17" s="56"/>
      <c r="L17" s="51"/>
      <c r="M17" s="56"/>
      <c r="N17" s="56"/>
      <c r="O17" s="51"/>
      <c r="P17" s="56"/>
      <c r="Q17" s="56"/>
      <c r="R17" s="57"/>
      <c r="S17" s="56"/>
      <c r="T17" s="56"/>
      <c r="U17" s="51"/>
      <c r="V17" s="56"/>
      <c r="W17" s="56"/>
      <c r="X17" s="51"/>
      <c r="Y17" s="56"/>
      <c r="Z17" s="56"/>
      <c r="AA17" s="81">
        <v>3</v>
      </c>
      <c r="AB17" s="81">
        <v>30</v>
      </c>
      <c r="AC17" s="396"/>
      <c r="AD17" s="98"/>
      <c r="AE17" s="95"/>
      <c r="AF17" s="95"/>
      <c r="AG17" s="95"/>
      <c r="AH17" s="95"/>
    </row>
    <row r="18" spans="1:34" ht="42.75" customHeight="1" x14ac:dyDescent="0.3">
      <c r="A18" s="49" t="s">
        <v>100</v>
      </c>
      <c r="B18" s="96" t="s">
        <v>71</v>
      </c>
      <c r="C18" s="97"/>
      <c r="D18" s="53"/>
      <c r="E18" s="53"/>
      <c r="F18" s="51"/>
      <c r="G18" s="56"/>
      <c r="H18" s="56"/>
      <c r="I18" s="51">
        <v>4</v>
      </c>
      <c r="J18" s="56">
        <v>40</v>
      </c>
      <c r="K18" s="56" t="s">
        <v>73</v>
      </c>
      <c r="L18" s="51"/>
      <c r="M18" s="56"/>
      <c r="N18" s="56"/>
      <c r="O18" s="51"/>
      <c r="P18" s="56"/>
      <c r="Q18" s="56"/>
      <c r="R18" s="57"/>
      <c r="S18" s="56"/>
      <c r="T18" s="56"/>
      <c r="U18" s="51"/>
      <c r="V18" s="56"/>
      <c r="W18" s="56"/>
      <c r="X18" s="51"/>
      <c r="Y18" s="56"/>
      <c r="Z18" s="56"/>
      <c r="AA18" s="81">
        <f t="shared" ref="AA18:AB18" si="2">I18</f>
        <v>4</v>
      </c>
      <c r="AB18" s="81">
        <f t="shared" si="2"/>
        <v>40</v>
      </c>
      <c r="AC18" s="396"/>
      <c r="AD18" s="95"/>
      <c r="AE18" s="95"/>
      <c r="AF18" s="95"/>
      <c r="AG18" s="95"/>
      <c r="AH18" s="95"/>
    </row>
    <row r="19" spans="1:34" ht="30.75" customHeight="1" x14ac:dyDescent="0.25">
      <c r="A19" s="59" t="s">
        <v>107</v>
      </c>
      <c r="B19" s="96" t="s">
        <v>71</v>
      </c>
      <c r="C19" s="51"/>
      <c r="D19" s="56"/>
      <c r="E19" s="102"/>
      <c r="F19" s="63"/>
      <c r="G19" s="63"/>
      <c r="H19" s="63"/>
      <c r="I19" s="63"/>
      <c r="J19" s="103"/>
      <c r="K19" s="63"/>
      <c r="L19" s="51">
        <v>3</v>
      </c>
      <c r="M19" s="56">
        <v>30</v>
      </c>
      <c r="N19" s="102" t="s">
        <v>72</v>
      </c>
      <c r="O19" s="51"/>
      <c r="P19" s="56"/>
      <c r="Q19" s="56"/>
      <c r="R19" s="57"/>
      <c r="S19" s="56"/>
      <c r="T19" s="56"/>
      <c r="U19" s="51"/>
      <c r="V19" s="56"/>
      <c r="W19" s="56"/>
      <c r="X19" s="51"/>
      <c r="Y19" s="56"/>
      <c r="Z19" s="56"/>
      <c r="AA19" s="81">
        <v>3</v>
      </c>
      <c r="AB19" s="81">
        <v>30</v>
      </c>
      <c r="AC19" s="398"/>
    </row>
    <row r="20" spans="1:34" ht="13.5" customHeight="1" x14ac:dyDescent="0.3"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 t="s">
        <v>101</v>
      </c>
      <c r="Z20" s="105"/>
      <c r="AA20" s="106">
        <f t="shared" ref="AA20:AB20" si="3">SUM(AA8:AA19)</f>
        <v>30</v>
      </c>
      <c r="AB20" s="106">
        <f t="shared" si="3"/>
        <v>365</v>
      </c>
    </row>
    <row r="21" spans="1:34" ht="13.5" customHeight="1" x14ac:dyDescent="0.25"/>
    <row r="22" spans="1:34" ht="13.5" customHeight="1" x14ac:dyDescent="0.25"/>
    <row r="23" spans="1:34" ht="13.5" customHeight="1" x14ac:dyDescent="0.3">
      <c r="A23" s="8" t="s">
        <v>109</v>
      </c>
      <c r="B23" s="9" t="s">
        <v>34</v>
      </c>
      <c r="C23" s="10" t="s">
        <v>35</v>
      </c>
      <c r="D23" s="10" t="s">
        <v>36</v>
      </c>
      <c r="E23" s="107" t="s">
        <v>37</v>
      </c>
      <c r="F23" s="108" t="s">
        <v>38</v>
      </c>
      <c r="G23" s="108" t="s">
        <v>39</v>
      </c>
      <c r="H23" s="109" t="s">
        <v>40</v>
      </c>
      <c r="I23" s="110" t="s">
        <v>41</v>
      </c>
      <c r="J23" s="110" t="s">
        <v>42</v>
      </c>
      <c r="K23" s="18" t="s">
        <v>43</v>
      </c>
      <c r="L23" s="19" t="s">
        <v>44</v>
      </c>
      <c r="M23" s="20" t="s">
        <v>45</v>
      </c>
      <c r="N23" s="21" t="s">
        <v>46</v>
      </c>
      <c r="O23" s="22" t="s">
        <v>47</v>
      </c>
      <c r="P23" s="22" t="s">
        <v>48</v>
      </c>
      <c r="Q23" s="24" t="s">
        <v>49</v>
      </c>
      <c r="R23" s="25" t="s">
        <v>50</v>
      </c>
      <c r="S23" s="111" t="s">
        <v>51</v>
      </c>
      <c r="T23" s="27" t="s">
        <v>52</v>
      </c>
      <c r="U23" s="28" t="s">
        <v>53</v>
      </c>
      <c r="V23" s="28" t="s">
        <v>54</v>
      </c>
      <c r="W23" s="30" t="s">
        <v>55</v>
      </c>
      <c r="X23" s="31" t="s">
        <v>56</v>
      </c>
      <c r="Y23" s="32" t="s">
        <v>57</v>
      </c>
      <c r="Z23" s="33" t="s">
        <v>58</v>
      </c>
      <c r="AA23" s="34" t="s">
        <v>59</v>
      </c>
      <c r="AB23" s="34" t="s">
        <v>60</v>
      </c>
      <c r="AC23" s="112" t="s">
        <v>63</v>
      </c>
    </row>
    <row r="24" spans="1:34" ht="13.5" customHeight="1" x14ac:dyDescent="0.3">
      <c r="A24" s="97" t="s">
        <v>110</v>
      </c>
      <c r="B24" s="113" t="s">
        <v>71</v>
      </c>
      <c r="C24" s="114">
        <v>6</v>
      </c>
      <c r="D24" s="115">
        <v>60</v>
      </c>
      <c r="E24" s="115" t="s">
        <v>73</v>
      </c>
      <c r="F24" s="116">
        <v>6</v>
      </c>
      <c r="G24" s="115">
        <v>60</v>
      </c>
      <c r="H24" s="115" t="s">
        <v>73</v>
      </c>
      <c r="I24" s="116"/>
      <c r="J24" s="115"/>
      <c r="K24" s="115"/>
      <c r="L24" s="116"/>
      <c r="M24" s="115"/>
      <c r="N24" s="115"/>
      <c r="O24" s="116"/>
      <c r="P24" s="115"/>
      <c r="Q24" s="115"/>
      <c r="R24" s="116"/>
      <c r="S24" s="115"/>
      <c r="T24" s="115"/>
      <c r="U24" s="116"/>
      <c r="V24" s="115"/>
      <c r="W24" s="115"/>
      <c r="X24" s="116"/>
      <c r="Y24" s="115"/>
      <c r="Z24" s="115"/>
      <c r="AA24" s="117">
        <f t="shared" ref="AA24:AB24" si="4">SUM(C24,F24,I24,L24,O24,R24,U24,X24)</f>
        <v>12</v>
      </c>
      <c r="AB24" s="117">
        <f t="shared" si="4"/>
        <v>120</v>
      </c>
      <c r="AC24" s="399" t="s">
        <v>85</v>
      </c>
    </row>
    <row r="25" spans="1:34" ht="13.5" customHeight="1" x14ac:dyDescent="0.3">
      <c r="A25" s="120" t="s">
        <v>112</v>
      </c>
      <c r="B25" s="113" t="s">
        <v>71</v>
      </c>
      <c r="C25" s="114"/>
      <c r="D25" s="115"/>
      <c r="E25" s="115"/>
      <c r="F25" s="116"/>
      <c r="G25" s="115"/>
      <c r="H25" s="115"/>
      <c r="I25" s="116"/>
      <c r="J25" s="115"/>
      <c r="K25" s="115"/>
      <c r="L25" s="116"/>
      <c r="M25" s="115"/>
      <c r="N25" s="115"/>
      <c r="O25" s="116">
        <v>3</v>
      </c>
      <c r="P25" s="115">
        <v>20</v>
      </c>
      <c r="Q25" s="115" t="s">
        <v>72</v>
      </c>
      <c r="R25" s="116"/>
      <c r="S25" s="115"/>
      <c r="T25" s="115"/>
      <c r="U25" s="116"/>
      <c r="V25" s="115"/>
      <c r="W25" s="115"/>
      <c r="X25" s="116"/>
      <c r="Y25" s="115"/>
      <c r="Z25" s="115"/>
      <c r="AA25" s="117">
        <f t="shared" ref="AA25:AB25" si="5">SUM(C25,F25,I25,L25,O25,R25,U25,X25)</f>
        <v>3</v>
      </c>
      <c r="AB25" s="117">
        <f t="shared" si="5"/>
        <v>20</v>
      </c>
      <c r="AC25" s="400"/>
    </row>
    <row r="26" spans="1:34" ht="13.5" customHeight="1" x14ac:dyDescent="0.3">
      <c r="A26" s="49" t="s">
        <v>114</v>
      </c>
      <c r="B26" s="122" t="s">
        <v>115</v>
      </c>
      <c r="C26" s="123"/>
      <c r="D26" s="124"/>
      <c r="E26" s="124"/>
      <c r="F26" s="123"/>
      <c r="G26" s="124"/>
      <c r="H26" s="115"/>
      <c r="I26" s="125">
        <v>3</v>
      </c>
      <c r="J26" s="126">
        <v>26</v>
      </c>
      <c r="K26" s="126" t="s">
        <v>73</v>
      </c>
      <c r="L26" s="125"/>
      <c r="M26" s="126"/>
      <c r="N26" s="126"/>
      <c r="O26" s="116"/>
      <c r="P26" s="115"/>
      <c r="Q26" s="115"/>
      <c r="R26" s="116"/>
      <c r="S26" s="115"/>
      <c r="T26" s="115"/>
      <c r="U26" s="116"/>
      <c r="V26" s="115"/>
      <c r="W26" s="115"/>
      <c r="X26" s="116"/>
      <c r="Y26" s="115"/>
      <c r="Z26" s="115"/>
      <c r="AA26" s="117">
        <f t="shared" ref="AA26:AB26" si="6">SUM(C26,F26,I26,L26,O26,R26,U26,X26)</f>
        <v>3</v>
      </c>
      <c r="AB26" s="117">
        <f t="shared" si="6"/>
        <v>26</v>
      </c>
      <c r="AC26" s="400"/>
    </row>
    <row r="27" spans="1:34" ht="13.5" customHeight="1" x14ac:dyDescent="0.3">
      <c r="A27" s="127" t="s">
        <v>182</v>
      </c>
      <c r="B27" s="122" t="s">
        <v>118</v>
      </c>
      <c r="C27" s="123"/>
      <c r="D27" s="124"/>
      <c r="E27" s="124"/>
      <c r="F27" s="123"/>
      <c r="G27" s="124"/>
      <c r="H27" s="115"/>
      <c r="I27" s="125"/>
      <c r="J27" s="126"/>
      <c r="K27" s="126"/>
      <c r="L27" s="125"/>
      <c r="M27" s="126"/>
      <c r="N27" s="126"/>
      <c r="O27" s="116"/>
      <c r="P27" s="115"/>
      <c r="Q27" s="115"/>
      <c r="R27" s="114">
        <v>3</v>
      </c>
      <c r="S27" s="115">
        <v>16</v>
      </c>
      <c r="T27" s="115" t="s">
        <v>73</v>
      </c>
      <c r="U27" s="116"/>
      <c r="V27" s="115"/>
      <c r="W27" s="115"/>
      <c r="X27" s="116"/>
      <c r="Y27" s="128"/>
      <c r="Z27" s="115"/>
      <c r="AA27" s="117">
        <f t="shared" ref="AA27:AB27" si="7">SUM(C27,F27,I27,L27,O27,R27,U27,X27)</f>
        <v>3</v>
      </c>
      <c r="AB27" s="117">
        <f t="shared" si="7"/>
        <v>16</v>
      </c>
      <c r="AC27" s="401"/>
    </row>
    <row r="28" spans="1:34" ht="13.5" customHeight="1" x14ac:dyDescent="0.3">
      <c r="M28" s="104"/>
      <c r="N28" s="104"/>
      <c r="O28" s="129"/>
      <c r="P28" s="104"/>
      <c r="Q28" s="104"/>
      <c r="R28" s="129"/>
      <c r="S28" s="104"/>
      <c r="T28" s="104"/>
      <c r="U28" s="129"/>
      <c r="V28" s="104"/>
      <c r="W28" s="104"/>
      <c r="X28" s="129"/>
      <c r="Y28" s="105" t="s">
        <v>101</v>
      </c>
      <c r="Z28" s="130"/>
      <c r="AA28" s="131">
        <f t="shared" ref="AA28:AB28" si="8">SUM(AA24:AA27)</f>
        <v>21</v>
      </c>
      <c r="AB28" s="131">
        <f t="shared" si="8"/>
        <v>182</v>
      </c>
    </row>
    <row r="29" spans="1:34" ht="13.5" customHeight="1" x14ac:dyDescent="0.25"/>
    <row r="30" spans="1:34" ht="13.5" customHeight="1" x14ac:dyDescent="0.25"/>
    <row r="31" spans="1:34" ht="13.5" customHeight="1" x14ac:dyDescent="0.3">
      <c r="A31" s="8" t="s">
        <v>120</v>
      </c>
      <c r="B31" s="133" t="s">
        <v>34</v>
      </c>
      <c r="C31" s="10" t="s">
        <v>35</v>
      </c>
      <c r="D31" s="134" t="s">
        <v>36</v>
      </c>
      <c r="E31" s="107" t="s">
        <v>37</v>
      </c>
      <c r="F31" s="108" t="s">
        <v>38</v>
      </c>
      <c r="G31" s="135" t="s">
        <v>39</v>
      </c>
      <c r="H31" s="109" t="s">
        <v>40</v>
      </c>
      <c r="I31" s="110" t="s">
        <v>41</v>
      </c>
      <c r="J31" s="17" t="s">
        <v>42</v>
      </c>
      <c r="K31" s="18" t="s">
        <v>43</v>
      </c>
      <c r="L31" s="19" t="s">
        <v>44</v>
      </c>
      <c r="M31" s="20" t="s">
        <v>45</v>
      </c>
      <c r="N31" s="21" t="s">
        <v>46</v>
      </c>
      <c r="O31" s="22" t="s">
        <v>47</v>
      </c>
      <c r="P31" s="23" t="s">
        <v>48</v>
      </c>
      <c r="Q31" s="24" t="s">
        <v>49</v>
      </c>
      <c r="R31" s="25" t="s">
        <v>50</v>
      </c>
      <c r="S31" s="26" t="s">
        <v>51</v>
      </c>
      <c r="T31" s="27" t="s">
        <v>52</v>
      </c>
      <c r="U31" s="28" t="s">
        <v>53</v>
      </c>
      <c r="V31" s="29" t="s">
        <v>54</v>
      </c>
      <c r="W31" s="30" t="s">
        <v>55</v>
      </c>
      <c r="X31" s="31" t="s">
        <v>56</v>
      </c>
      <c r="Y31" s="32" t="s">
        <v>57</v>
      </c>
      <c r="Z31" s="33" t="s">
        <v>58</v>
      </c>
      <c r="AA31" s="34" t="s">
        <v>59</v>
      </c>
      <c r="AB31" s="34" t="s">
        <v>60</v>
      </c>
      <c r="AC31" s="112" t="s">
        <v>63</v>
      </c>
    </row>
    <row r="32" spans="1:34" ht="13.5" customHeight="1" x14ac:dyDescent="0.3">
      <c r="A32" s="71" t="s">
        <v>121</v>
      </c>
      <c r="B32" s="136"/>
      <c r="C32" s="137"/>
      <c r="D32" s="138"/>
      <c r="E32" s="138"/>
      <c r="F32" s="137"/>
      <c r="G32" s="138"/>
      <c r="H32" s="138"/>
      <c r="I32" s="137"/>
      <c r="J32" s="138"/>
      <c r="K32" s="138"/>
      <c r="L32" s="137"/>
      <c r="M32" s="138"/>
      <c r="N32" s="138"/>
      <c r="O32" s="137"/>
      <c r="P32" s="138"/>
      <c r="Q32" s="138"/>
      <c r="R32" s="139"/>
      <c r="S32" s="138"/>
      <c r="T32" s="138"/>
      <c r="U32" s="137"/>
      <c r="V32" s="138"/>
      <c r="W32" s="138"/>
      <c r="X32" s="137"/>
      <c r="Y32" s="138"/>
      <c r="Z32" s="138"/>
      <c r="AA32" s="140"/>
      <c r="AB32" s="140"/>
      <c r="AC32" s="402" t="s">
        <v>85</v>
      </c>
    </row>
    <row r="33" spans="1:29" ht="13.5" customHeight="1" x14ac:dyDescent="0.3">
      <c r="A33" s="123" t="s">
        <v>122</v>
      </c>
      <c r="B33" s="141" t="s">
        <v>71</v>
      </c>
      <c r="C33" s="123"/>
      <c r="D33" s="124"/>
      <c r="E33" s="124"/>
      <c r="F33" s="123"/>
      <c r="G33" s="124"/>
      <c r="H33" s="124"/>
      <c r="I33" s="123"/>
      <c r="J33" s="124"/>
      <c r="K33" s="124"/>
      <c r="L33" s="123"/>
      <c r="M33" s="124"/>
      <c r="N33" s="124"/>
      <c r="O33" s="123">
        <v>2</v>
      </c>
      <c r="P33" s="124">
        <v>20</v>
      </c>
      <c r="Q33" s="124" t="s">
        <v>72</v>
      </c>
      <c r="R33" s="142"/>
      <c r="S33" s="124"/>
      <c r="T33" s="124"/>
      <c r="U33" s="123"/>
      <c r="V33" s="124"/>
      <c r="W33" s="124"/>
      <c r="X33" s="123"/>
      <c r="Y33" s="124"/>
      <c r="Z33" s="124"/>
      <c r="AA33" s="34">
        <f t="shared" ref="AA33:AB33" si="9">SUM(C33,F33,I33,L33,O33,R33,U33,X33)</f>
        <v>2</v>
      </c>
      <c r="AB33" s="34">
        <f t="shared" si="9"/>
        <v>20</v>
      </c>
      <c r="AC33" s="396"/>
    </row>
    <row r="34" spans="1:29" ht="13.5" customHeight="1" x14ac:dyDescent="0.3">
      <c r="A34" s="49" t="s">
        <v>123</v>
      </c>
      <c r="B34" s="141" t="s">
        <v>71</v>
      </c>
      <c r="C34" s="123"/>
      <c r="D34" s="124"/>
      <c r="E34" s="124"/>
      <c r="F34" s="123">
        <v>2</v>
      </c>
      <c r="G34" s="124">
        <v>20</v>
      </c>
      <c r="H34" s="124" t="s">
        <v>72</v>
      </c>
      <c r="I34" s="123"/>
      <c r="J34" s="124"/>
      <c r="K34" s="124"/>
      <c r="L34" s="123">
        <v>2</v>
      </c>
      <c r="M34" s="124">
        <v>20</v>
      </c>
      <c r="N34" s="124" t="s">
        <v>72</v>
      </c>
      <c r="O34" s="123">
        <v>2</v>
      </c>
      <c r="P34" s="124">
        <v>20</v>
      </c>
      <c r="Q34" s="124" t="s">
        <v>72</v>
      </c>
      <c r="R34" s="142">
        <v>2</v>
      </c>
      <c r="S34" s="124">
        <v>25</v>
      </c>
      <c r="T34" s="124" t="s">
        <v>73</v>
      </c>
      <c r="U34" s="123"/>
      <c r="V34" s="124"/>
      <c r="W34" s="124"/>
      <c r="X34" s="123"/>
      <c r="Y34" s="124"/>
      <c r="Z34" s="124"/>
      <c r="AA34" s="143">
        <f t="shared" ref="AA34:AB34" si="10">SUM(C34,F34,I34,L34,O34,R34,U34,X34)</f>
        <v>8</v>
      </c>
      <c r="AB34" s="143">
        <f t="shared" si="10"/>
        <v>85</v>
      </c>
      <c r="AC34" s="396"/>
    </row>
    <row r="35" spans="1:29" ht="13.5" customHeight="1" x14ac:dyDescent="0.3">
      <c r="A35" s="127" t="s">
        <v>124</v>
      </c>
      <c r="B35" s="141" t="s">
        <v>71</v>
      </c>
      <c r="C35" s="123"/>
      <c r="D35" s="124"/>
      <c r="E35" s="124"/>
      <c r="F35" s="123"/>
      <c r="G35" s="124"/>
      <c r="H35" s="124"/>
      <c r="I35" s="123">
        <v>2</v>
      </c>
      <c r="J35" s="124">
        <v>20</v>
      </c>
      <c r="K35" s="124" t="s">
        <v>72</v>
      </c>
      <c r="L35" s="123"/>
      <c r="M35" s="124"/>
      <c r="N35" s="124"/>
      <c r="O35" s="123"/>
      <c r="P35" s="124"/>
      <c r="Q35" s="124"/>
      <c r="R35" s="123"/>
      <c r="S35" s="124"/>
      <c r="T35" s="124"/>
      <c r="U35" s="123"/>
      <c r="V35" s="124"/>
      <c r="W35" s="124"/>
      <c r="X35" s="123"/>
      <c r="Y35" s="124"/>
      <c r="Z35" s="124"/>
      <c r="AA35" s="143">
        <f t="shared" ref="AA35:AB35" si="11">SUM(C35,F35,I35,L35,O35,R35,U35,X35)</f>
        <v>2</v>
      </c>
      <c r="AB35" s="143">
        <f t="shared" si="11"/>
        <v>20</v>
      </c>
      <c r="AC35" s="396"/>
    </row>
    <row r="36" spans="1:29" ht="13.5" customHeight="1" x14ac:dyDescent="0.3">
      <c r="A36" s="127" t="s">
        <v>125</v>
      </c>
      <c r="B36" s="141" t="s">
        <v>71</v>
      </c>
      <c r="C36" s="123"/>
      <c r="D36" s="124"/>
      <c r="E36" s="124"/>
      <c r="F36" s="123"/>
      <c r="G36" s="124"/>
      <c r="H36" s="124"/>
      <c r="I36" s="123">
        <v>1</v>
      </c>
      <c r="J36" s="124">
        <v>20</v>
      </c>
      <c r="K36" s="124" t="s">
        <v>72</v>
      </c>
      <c r="L36" s="123">
        <v>1</v>
      </c>
      <c r="M36" s="124">
        <v>20</v>
      </c>
      <c r="N36" s="124" t="s">
        <v>72</v>
      </c>
      <c r="O36" s="123"/>
      <c r="P36" s="124"/>
      <c r="Q36" s="124"/>
      <c r="R36" s="142"/>
      <c r="S36" s="124"/>
      <c r="T36" s="124"/>
      <c r="U36" s="123"/>
      <c r="V36" s="124"/>
      <c r="W36" s="124"/>
      <c r="X36" s="123"/>
      <c r="Y36" s="124"/>
      <c r="Z36" s="124"/>
      <c r="AA36" s="143">
        <f t="shared" ref="AA36:AB36" si="12">SUM(C36,F36,I36,L36,O36,R36,U36,X36)</f>
        <v>2</v>
      </c>
      <c r="AB36" s="143">
        <f t="shared" si="12"/>
        <v>40</v>
      </c>
      <c r="AC36" s="396"/>
    </row>
    <row r="37" spans="1:29" ht="13.5" customHeight="1" x14ac:dyDescent="0.3">
      <c r="A37" s="127" t="s">
        <v>126</v>
      </c>
      <c r="B37" s="141" t="s">
        <v>71</v>
      </c>
      <c r="C37" s="123"/>
      <c r="D37" s="124"/>
      <c r="E37" s="124"/>
      <c r="F37" s="123"/>
      <c r="G37" s="124"/>
      <c r="H37" s="124"/>
      <c r="I37" s="123"/>
      <c r="J37" s="124"/>
      <c r="K37" s="124"/>
      <c r="L37" s="123">
        <v>2</v>
      </c>
      <c r="M37" s="124">
        <v>20</v>
      </c>
      <c r="N37" s="124" t="s">
        <v>72</v>
      </c>
      <c r="O37" s="123"/>
      <c r="P37" s="124"/>
      <c r="Q37" s="124"/>
      <c r="R37" s="142"/>
      <c r="S37" s="124"/>
      <c r="T37" s="124"/>
      <c r="U37" s="123"/>
      <c r="V37" s="124"/>
      <c r="W37" s="124"/>
      <c r="X37" s="144"/>
      <c r="Y37" s="145"/>
      <c r="Z37" s="124"/>
      <c r="AA37" s="143">
        <f t="shared" ref="AA37:AB37" si="13">SUM(C37,F37,I37,L37,O37,R37,U37,X37)</f>
        <v>2</v>
      </c>
      <c r="AB37" s="143">
        <f t="shared" si="13"/>
        <v>20</v>
      </c>
      <c r="AC37" s="396"/>
    </row>
    <row r="38" spans="1:29" ht="13.5" customHeight="1" x14ac:dyDescent="0.3">
      <c r="A38" s="123" t="s">
        <v>127</v>
      </c>
      <c r="B38" s="122" t="s">
        <v>128</v>
      </c>
      <c r="C38" s="123"/>
      <c r="D38" s="124"/>
      <c r="E38" s="124"/>
      <c r="F38" s="123">
        <v>1</v>
      </c>
      <c r="G38" s="124">
        <v>15</v>
      </c>
      <c r="H38" s="124" t="s">
        <v>72</v>
      </c>
      <c r="I38" s="123"/>
      <c r="J38" s="124"/>
      <c r="K38" s="124"/>
      <c r="L38" s="123"/>
      <c r="M38" s="124"/>
      <c r="N38" s="124"/>
      <c r="O38" s="123"/>
      <c r="P38" s="124"/>
      <c r="Q38" s="124"/>
      <c r="R38" s="142"/>
      <c r="S38" s="124"/>
      <c r="T38" s="124"/>
      <c r="U38" s="123"/>
      <c r="V38" s="124"/>
      <c r="W38" s="146"/>
      <c r="X38" s="69"/>
      <c r="Y38" s="69"/>
      <c r="Z38" s="147"/>
      <c r="AA38" s="143">
        <v>1</v>
      </c>
      <c r="AB38" s="148">
        <f>G38</f>
        <v>15</v>
      </c>
      <c r="AC38" s="396"/>
    </row>
    <row r="39" spans="1:29" ht="13.5" customHeight="1" x14ac:dyDescent="0.3">
      <c r="A39" s="123" t="s">
        <v>129</v>
      </c>
      <c r="B39" s="122" t="s">
        <v>128</v>
      </c>
      <c r="C39" s="123"/>
      <c r="D39" s="124"/>
      <c r="E39" s="124"/>
      <c r="F39" s="123"/>
      <c r="G39" s="124"/>
      <c r="H39" s="124"/>
      <c r="I39" s="123"/>
      <c r="J39" s="124"/>
      <c r="K39" s="124"/>
      <c r="L39" s="123"/>
      <c r="M39" s="124"/>
      <c r="N39" s="124"/>
      <c r="O39" s="123"/>
      <c r="P39" s="124"/>
      <c r="Q39" s="124"/>
      <c r="R39" s="149"/>
      <c r="S39" s="145"/>
      <c r="T39" s="145"/>
      <c r="U39" s="144"/>
      <c r="V39" s="145"/>
      <c r="W39" s="145"/>
      <c r="X39" s="120">
        <v>1</v>
      </c>
      <c r="Y39" s="150">
        <v>15</v>
      </c>
      <c r="Z39" s="124" t="s">
        <v>72</v>
      </c>
      <c r="AA39" s="143">
        <v>1</v>
      </c>
      <c r="AB39" s="148">
        <f>Y39</f>
        <v>15</v>
      </c>
      <c r="AC39" s="396"/>
    </row>
    <row r="40" spans="1:29" ht="13.5" customHeight="1" x14ac:dyDescent="0.3">
      <c r="A40" s="49" t="s">
        <v>130</v>
      </c>
      <c r="B40" s="122" t="s">
        <v>71</v>
      </c>
      <c r="C40" s="123"/>
      <c r="D40" s="124"/>
      <c r="E40" s="124"/>
      <c r="F40" s="123"/>
      <c r="G40" s="124"/>
      <c r="H40" s="124"/>
      <c r="I40" s="123"/>
      <c r="J40" s="124"/>
      <c r="K40" s="124"/>
      <c r="L40" s="123"/>
      <c r="M40" s="124"/>
      <c r="N40" s="124"/>
      <c r="O40" s="123"/>
      <c r="P40" s="124"/>
      <c r="Q40" s="146"/>
      <c r="R40" s="123">
        <v>2</v>
      </c>
      <c r="S40" s="124">
        <v>20</v>
      </c>
      <c r="T40" s="124" t="s">
        <v>72</v>
      </c>
      <c r="U40" s="123">
        <v>1</v>
      </c>
      <c r="V40" s="124">
        <v>20</v>
      </c>
      <c r="W40" s="124" t="s">
        <v>72</v>
      </c>
      <c r="X40" s="116"/>
      <c r="Y40" s="151"/>
      <c r="Z40" s="145"/>
      <c r="AA40" s="152">
        <v>3</v>
      </c>
      <c r="AB40" s="152">
        <v>40</v>
      </c>
      <c r="AC40" s="398"/>
    </row>
    <row r="41" spans="1:29" ht="13.5" customHeight="1" x14ac:dyDescent="0.3">
      <c r="A41" s="84"/>
      <c r="B41" s="153"/>
      <c r="C41" s="154"/>
      <c r="D41" s="155"/>
      <c r="E41" s="155"/>
      <c r="F41" s="154"/>
      <c r="G41" s="155"/>
      <c r="H41" s="155"/>
      <c r="I41" s="154"/>
      <c r="J41" s="155"/>
      <c r="K41" s="155"/>
      <c r="L41" s="154"/>
      <c r="M41" s="155"/>
      <c r="N41" s="155"/>
      <c r="O41" s="154"/>
      <c r="P41" s="155"/>
      <c r="Q41" s="155"/>
      <c r="R41" s="95"/>
      <c r="S41" s="156"/>
      <c r="T41" s="156"/>
      <c r="U41" s="95"/>
      <c r="V41" s="156"/>
      <c r="W41" s="156"/>
      <c r="X41" s="154"/>
      <c r="Y41" s="105" t="s">
        <v>101</v>
      </c>
      <c r="Z41" s="124"/>
      <c r="AA41" s="157">
        <f t="shared" ref="AA41:AB41" si="14">SUM(AA33:AA40)</f>
        <v>21</v>
      </c>
      <c r="AB41" s="157">
        <f t="shared" si="14"/>
        <v>255</v>
      </c>
    </row>
    <row r="42" spans="1:29" ht="13.5" customHeight="1" x14ac:dyDescent="0.3">
      <c r="A42" s="158"/>
      <c r="B42" s="159"/>
      <c r="C42" s="95"/>
      <c r="D42" s="156"/>
      <c r="E42" s="156"/>
      <c r="F42" s="95"/>
      <c r="G42" s="156"/>
      <c r="H42" s="156"/>
      <c r="I42" s="95"/>
      <c r="J42" s="156"/>
      <c r="K42" s="156"/>
      <c r="L42" s="95"/>
      <c r="M42" s="156"/>
      <c r="N42" s="156"/>
      <c r="O42" s="95"/>
      <c r="P42" s="156"/>
      <c r="Q42" s="156"/>
      <c r="R42" s="95"/>
      <c r="S42" s="156"/>
      <c r="T42" s="156"/>
      <c r="U42" s="95"/>
      <c r="V42" s="156"/>
      <c r="W42" s="156"/>
      <c r="X42" s="95"/>
      <c r="Y42" s="160"/>
      <c r="Z42" s="156"/>
      <c r="AA42" s="161"/>
      <c r="AB42" s="161"/>
    </row>
    <row r="43" spans="1:29" ht="13.5" customHeight="1" x14ac:dyDescent="0.3">
      <c r="A43" s="209"/>
      <c r="B43" s="210"/>
      <c r="C43" s="211"/>
      <c r="D43" s="212"/>
      <c r="E43" s="212"/>
      <c r="F43" s="211"/>
      <c r="G43" s="212"/>
      <c r="H43" s="212"/>
      <c r="I43" s="211"/>
      <c r="J43" s="212"/>
      <c r="K43" s="212"/>
      <c r="L43" s="211"/>
      <c r="M43" s="212"/>
      <c r="N43" s="212"/>
      <c r="O43" s="211"/>
      <c r="P43" s="212"/>
      <c r="Q43" s="212"/>
      <c r="R43" s="211"/>
      <c r="S43" s="212"/>
      <c r="T43" s="212"/>
      <c r="U43" s="211"/>
      <c r="V43" s="212"/>
      <c r="W43" s="212"/>
      <c r="X43" s="211"/>
      <c r="Y43" s="147"/>
      <c r="Z43" s="147"/>
      <c r="AA43" s="213"/>
      <c r="AB43" s="213"/>
    </row>
    <row r="44" spans="1:29" ht="15" customHeight="1" x14ac:dyDescent="0.3">
      <c r="A44" s="390" t="s">
        <v>201</v>
      </c>
      <c r="B44" s="391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  <c r="X44" s="391"/>
      <c r="Y44" s="392"/>
      <c r="Z44" s="205"/>
      <c r="AA44" s="140"/>
      <c r="AB44" s="140"/>
    </row>
    <row r="45" spans="1:29" ht="43.2" customHeight="1" x14ac:dyDescent="0.3">
      <c r="A45" s="40" t="s">
        <v>202</v>
      </c>
      <c r="B45" s="133" t="s">
        <v>34</v>
      </c>
      <c r="C45" s="215"/>
      <c r="D45" s="215"/>
      <c r="E45" s="216"/>
      <c r="F45" s="215"/>
      <c r="G45" s="215"/>
      <c r="H45" s="216"/>
      <c r="I45" s="215"/>
      <c r="J45" s="215"/>
      <c r="K45" s="216"/>
      <c r="L45" s="215"/>
      <c r="M45" s="217"/>
      <c r="N45" s="216"/>
      <c r="O45" s="215"/>
      <c r="P45" s="215"/>
      <c r="Q45" s="215"/>
      <c r="R45" s="218"/>
      <c r="S45" s="215"/>
      <c r="T45" s="215"/>
      <c r="U45" s="215"/>
      <c r="V45" s="215"/>
      <c r="W45" s="215"/>
      <c r="X45" s="215"/>
      <c r="Y45" s="217"/>
      <c r="Z45" s="217"/>
      <c r="AA45" s="219"/>
      <c r="AB45" s="219"/>
      <c r="AC45" s="35" t="s">
        <v>63</v>
      </c>
    </row>
    <row r="46" spans="1:29" ht="105" customHeight="1" x14ac:dyDescent="0.3">
      <c r="A46" s="120" t="s">
        <v>203</v>
      </c>
      <c r="B46" s="113" t="s">
        <v>134</v>
      </c>
      <c r="C46" s="114"/>
      <c r="D46" s="115"/>
      <c r="E46" s="115"/>
      <c r="F46" s="116"/>
      <c r="G46" s="115"/>
      <c r="H46" s="115"/>
      <c r="I46" s="116"/>
      <c r="J46" s="115"/>
      <c r="K46" s="115"/>
      <c r="L46" s="116"/>
      <c r="M46" s="115"/>
      <c r="N46" s="115"/>
      <c r="O46" s="116"/>
      <c r="P46" s="115"/>
      <c r="Q46" s="115"/>
      <c r="R46" s="116">
        <v>2</v>
      </c>
      <c r="S46" s="115">
        <v>15</v>
      </c>
      <c r="T46" s="115" t="s">
        <v>72</v>
      </c>
      <c r="U46" s="116">
        <v>2</v>
      </c>
      <c r="V46" s="115">
        <v>15</v>
      </c>
      <c r="W46" s="115" t="s">
        <v>73</v>
      </c>
      <c r="X46" s="116"/>
      <c r="Y46" s="115"/>
      <c r="Z46" s="115"/>
      <c r="AA46" s="117">
        <f t="shared" ref="AA46:AB46" si="15">SUM(C46,F46,I46,L46,O46,R46,U46,X46)</f>
        <v>4</v>
      </c>
      <c r="AB46" s="117">
        <f t="shared" si="15"/>
        <v>30</v>
      </c>
      <c r="AC46" s="172" t="s">
        <v>153</v>
      </c>
    </row>
    <row r="47" spans="1:29" ht="13.5" customHeight="1" x14ac:dyDescent="0.3">
      <c r="A47" s="120" t="s">
        <v>136</v>
      </c>
      <c r="B47" s="113" t="s">
        <v>71</v>
      </c>
      <c r="C47" s="114"/>
      <c r="D47" s="115"/>
      <c r="E47" s="115"/>
      <c r="F47" s="116"/>
      <c r="G47" s="115"/>
      <c r="H47" s="115"/>
      <c r="I47" s="116"/>
      <c r="J47" s="115"/>
      <c r="K47" s="115"/>
      <c r="L47" s="116"/>
      <c r="M47" s="115"/>
      <c r="N47" s="115"/>
      <c r="O47" s="116">
        <v>1</v>
      </c>
      <c r="P47" s="115">
        <v>10</v>
      </c>
      <c r="Q47" s="115" t="s">
        <v>72</v>
      </c>
      <c r="R47" s="116"/>
      <c r="S47" s="115"/>
      <c r="T47" s="115"/>
      <c r="U47" s="116"/>
      <c r="V47" s="115"/>
      <c r="W47" s="115"/>
      <c r="X47" s="116"/>
      <c r="Y47" s="115"/>
      <c r="Z47" s="115"/>
      <c r="AA47" s="117">
        <f t="shared" ref="AA47:AB47" si="16">SUM(C47,F47,I47,L47,O47,R47,U47,X47)</f>
        <v>1</v>
      </c>
      <c r="AB47" s="200">
        <f t="shared" si="16"/>
        <v>10</v>
      </c>
      <c r="AC47" s="172" t="s">
        <v>85</v>
      </c>
    </row>
    <row r="48" spans="1:29" ht="13.5" customHeight="1" x14ac:dyDescent="0.3">
      <c r="A48" s="127" t="s">
        <v>204</v>
      </c>
      <c r="B48" s="122" t="s">
        <v>71</v>
      </c>
      <c r="C48" s="123"/>
      <c r="D48" s="124"/>
      <c r="E48" s="124"/>
      <c r="F48" s="123"/>
      <c r="G48" s="124"/>
      <c r="H48" s="115"/>
      <c r="I48" s="125"/>
      <c r="J48" s="126"/>
      <c r="K48" s="126"/>
      <c r="L48" s="125"/>
      <c r="M48" s="126"/>
      <c r="N48" s="126"/>
      <c r="O48" s="116"/>
      <c r="P48" s="115"/>
      <c r="Q48" s="115"/>
      <c r="R48" s="116">
        <v>3</v>
      </c>
      <c r="S48" s="115">
        <v>20</v>
      </c>
      <c r="T48" s="115" t="s">
        <v>138</v>
      </c>
      <c r="U48" s="116"/>
      <c r="V48" s="115"/>
      <c r="W48" s="115"/>
      <c r="X48" s="116"/>
      <c r="Y48" s="115"/>
      <c r="Z48" s="115"/>
      <c r="AA48" s="117">
        <f t="shared" ref="AA48:AB48" si="17">SUM(C48,F48,I48,L48,O48,R48,U48,X48)</f>
        <v>3</v>
      </c>
      <c r="AB48" s="117">
        <f t="shared" si="17"/>
        <v>20</v>
      </c>
      <c r="AC48" s="172" t="s">
        <v>153</v>
      </c>
    </row>
    <row r="49" spans="1:35" ht="13.5" customHeight="1" x14ac:dyDescent="0.3">
      <c r="A49" s="127" t="s">
        <v>140</v>
      </c>
      <c r="B49" s="122" t="s">
        <v>141</v>
      </c>
      <c r="C49" s="123"/>
      <c r="D49" s="124"/>
      <c r="E49" s="124"/>
      <c r="F49" s="123"/>
      <c r="G49" s="124"/>
      <c r="H49" s="115"/>
      <c r="I49" s="125"/>
      <c r="J49" s="126"/>
      <c r="K49" s="126"/>
      <c r="L49" s="125"/>
      <c r="M49" s="126"/>
      <c r="N49" s="126"/>
      <c r="O49" s="116"/>
      <c r="P49" s="115"/>
      <c r="Q49" s="115"/>
      <c r="R49" s="114"/>
      <c r="S49" s="115"/>
      <c r="T49" s="115"/>
      <c r="U49" s="116">
        <v>2</v>
      </c>
      <c r="V49" s="115">
        <v>15</v>
      </c>
      <c r="W49" s="115" t="s">
        <v>72</v>
      </c>
      <c r="X49" s="116">
        <v>2</v>
      </c>
      <c r="Y49" s="115">
        <v>10</v>
      </c>
      <c r="Z49" s="115" t="s">
        <v>138</v>
      </c>
      <c r="AA49" s="117">
        <f t="shared" ref="AA49:AB49" si="18">SUM(C49,F49,I49,L49,O49,R49,U49,X49)</f>
        <v>4</v>
      </c>
      <c r="AB49" s="117">
        <f t="shared" si="18"/>
        <v>25</v>
      </c>
      <c r="AC49" s="172" t="s">
        <v>153</v>
      </c>
    </row>
    <row r="50" spans="1:35" ht="13.5" customHeight="1" x14ac:dyDescent="0.3">
      <c r="M50" s="104"/>
      <c r="N50" s="104"/>
      <c r="O50" s="129"/>
      <c r="P50" s="104"/>
      <c r="Q50" s="104"/>
      <c r="R50" s="129"/>
      <c r="S50" s="104"/>
      <c r="T50" s="104"/>
      <c r="U50" s="129"/>
      <c r="V50" s="104"/>
      <c r="W50" s="104"/>
      <c r="X50" s="129"/>
      <c r="Y50" s="130" t="s">
        <v>101</v>
      </c>
      <c r="Z50" s="130"/>
      <c r="AA50" s="131">
        <f t="shared" ref="AA50:AB50" si="19">SUM(AA46:AA49)</f>
        <v>12</v>
      </c>
      <c r="AB50" s="131">
        <f t="shared" si="19"/>
        <v>85</v>
      </c>
    </row>
    <row r="51" spans="1:35" ht="13.5" customHeight="1" x14ac:dyDescent="0.25"/>
    <row r="52" spans="1:35" ht="13.5" customHeight="1" x14ac:dyDescent="0.3">
      <c r="M52" s="104"/>
      <c r="N52" s="104"/>
      <c r="O52" s="129"/>
      <c r="P52" s="104"/>
      <c r="Q52" s="104"/>
      <c r="R52" s="129"/>
      <c r="S52" s="104"/>
      <c r="T52" s="104"/>
      <c r="U52" s="129"/>
      <c r="V52" s="104"/>
      <c r="W52" s="104"/>
      <c r="X52" s="129"/>
      <c r="Y52" s="160"/>
      <c r="Z52" s="160"/>
      <c r="AA52" s="161"/>
      <c r="AB52" s="161"/>
    </row>
    <row r="53" spans="1:35" ht="13.5" customHeight="1" x14ac:dyDescent="0.3">
      <c r="M53" s="104"/>
      <c r="N53" s="104"/>
      <c r="O53" s="129"/>
      <c r="P53" s="104"/>
      <c r="Q53" s="104"/>
      <c r="R53" s="129"/>
      <c r="S53" s="104"/>
      <c r="T53" s="104"/>
      <c r="U53" s="129"/>
      <c r="V53" s="104"/>
      <c r="W53" s="104"/>
      <c r="X53" s="129"/>
      <c r="Y53" s="160"/>
      <c r="Z53" s="160"/>
      <c r="AA53" s="161"/>
      <c r="AB53" s="161"/>
    </row>
    <row r="54" spans="1:35" ht="13.5" customHeight="1" x14ac:dyDescent="0.3">
      <c r="A54" s="173" t="s">
        <v>142</v>
      </c>
      <c r="B54" s="9" t="s">
        <v>34</v>
      </c>
      <c r="C54" s="10" t="s">
        <v>35</v>
      </c>
      <c r="D54" s="134" t="s">
        <v>36</v>
      </c>
      <c r="E54" s="107" t="s">
        <v>37</v>
      </c>
      <c r="F54" s="108" t="s">
        <v>38</v>
      </c>
      <c r="G54" s="135" t="s">
        <v>39</v>
      </c>
      <c r="H54" s="109" t="s">
        <v>40</v>
      </c>
      <c r="I54" s="110" t="s">
        <v>41</v>
      </c>
      <c r="J54" s="17" t="s">
        <v>42</v>
      </c>
      <c r="K54" s="18" t="s">
        <v>43</v>
      </c>
      <c r="L54" s="19" t="s">
        <v>44</v>
      </c>
      <c r="M54" s="20" t="s">
        <v>45</v>
      </c>
      <c r="N54" s="21" t="s">
        <v>46</v>
      </c>
      <c r="O54" s="22" t="s">
        <v>47</v>
      </c>
      <c r="P54" s="23" t="s">
        <v>48</v>
      </c>
      <c r="Q54" s="24" t="s">
        <v>49</v>
      </c>
      <c r="R54" s="25" t="s">
        <v>50</v>
      </c>
      <c r="S54" s="26" t="s">
        <v>51</v>
      </c>
      <c r="T54" s="27" t="s">
        <v>52</v>
      </c>
      <c r="U54" s="28" t="s">
        <v>53</v>
      </c>
      <c r="V54" s="29" t="s">
        <v>54</v>
      </c>
      <c r="W54" s="30" t="s">
        <v>55</v>
      </c>
      <c r="X54" s="31" t="s">
        <v>56</v>
      </c>
      <c r="Y54" s="32" t="s">
        <v>57</v>
      </c>
      <c r="Z54" s="33" t="s">
        <v>58</v>
      </c>
      <c r="AA54" s="34" t="s">
        <v>59</v>
      </c>
      <c r="AB54" s="34" t="s">
        <v>60</v>
      </c>
      <c r="AC54" s="35" t="s">
        <v>63</v>
      </c>
    </row>
    <row r="55" spans="1:35" ht="23.25" customHeight="1" x14ac:dyDescent="0.25">
      <c r="A55" s="408" t="s">
        <v>143</v>
      </c>
      <c r="B55" s="409"/>
      <c r="C55" s="409"/>
      <c r="D55" s="409"/>
      <c r="E55" s="409"/>
      <c r="F55" s="410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  <c r="AA55" s="175"/>
      <c r="AB55" s="175"/>
      <c r="AC55" s="404" t="s">
        <v>144</v>
      </c>
    </row>
    <row r="56" spans="1:35" ht="13.5" customHeight="1" x14ac:dyDescent="0.3">
      <c r="A56" s="123" t="s">
        <v>145</v>
      </c>
      <c r="B56" s="141" t="s">
        <v>71</v>
      </c>
      <c r="C56" s="123">
        <v>2</v>
      </c>
      <c r="D56" s="124">
        <v>20</v>
      </c>
      <c r="E56" s="428" t="s">
        <v>72</v>
      </c>
      <c r="F56" s="429">
        <v>2</v>
      </c>
      <c r="G56" s="428">
        <v>20</v>
      </c>
      <c r="H56" s="428" t="s">
        <v>72</v>
      </c>
      <c r="I56" s="429">
        <v>2</v>
      </c>
      <c r="J56" s="428">
        <v>20</v>
      </c>
      <c r="K56" s="428" t="s">
        <v>72</v>
      </c>
      <c r="L56" s="429">
        <v>2</v>
      </c>
      <c r="M56" s="428">
        <v>20</v>
      </c>
      <c r="N56" s="428" t="s">
        <v>73</v>
      </c>
      <c r="O56" s="429">
        <v>2</v>
      </c>
      <c r="P56" s="428">
        <v>20</v>
      </c>
      <c r="Q56" s="428" t="s">
        <v>73</v>
      </c>
      <c r="R56" s="142"/>
      <c r="S56" s="147"/>
      <c r="T56" s="124"/>
      <c r="U56" s="123"/>
      <c r="V56" s="124"/>
      <c r="W56" s="124"/>
      <c r="X56" s="123"/>
      <c r="Y56" s="124"/>
      <c r="Z56" s="124"/>
      <c r="AA56" s="34">
        <v>10</v>
      </c>
      <c r="AB56" s="34">
        <v>100</v>
      </c>
      <c r="AC56" s="396"/>
    </row>
    <row r="57" spans="1:35" ht="13.5" customHeight="1" x14ac:dyDescent="0.3">
      <c r="A57" s="127" t="s">
        <v>146</v>
      </c>
      <c r="B57" s="141" t="s">
        <v>71</v>
      </c>
      <c r="C57" s="123">
        <v>1</v>
      </c>
      <c r="D57" s="124">
        <v>10</v>
      </c>
      <c r="E57" s="428" t="s">
        <v>72</v>
      </c>
      <c r="F57" s="429">
        <v>1</v>
      </c>
      <c r="G57" s="428">
        <v>10</v>
      </c>
      <c r="H57" s="428" t="s">
        <v>72</v>
      </c>
      <c r="I57" s="429">
        <v>2</v>
      </c>
      <c r="J57" s="428">
        <v>20</v>
      </c>
      <c r="K57" s="428" t="s">
        <v>72</v>
      </c>
      <c r="L57" s="429">
        <v>2</v>
      </c>
      <c r="M57" s="428">
        <v>20</v>
      </c>
      <c r="N57" s="428" t="s">
        <v>72</v>
      </c>
      <c r="O57" s="429">
        <v>2</v>
      </c>
      <c r="P57" s="428">
        <v>20</v>
      </c>
      <c r="Q57" s="428" t="s">
        <v>72</v>
      </c>
      <c r="R57" s="142">
        <v>2</v>
      </c>
      <c r="S57" s="147">
        <v>20</v>
      </c>
      <c r="T57" s="124" t="s">
        <v>73</v>
      </c>
      <c r="U57" s="123"/>
      <c r="V57" s="124"/>
      <c r="W57" s="124"/>
      <c r="X57" s="123"/>
      <c r="Y57" s="124"/>
      <c r="Z57" s="124"/>
      <c r="AA57" s="34">
        <v>10</v>
      </c>
      <c r="AB57" s="34">
        <v>100</v>
      </c>
      <c r="AC57" s="396"/>
    </row>
    <row r="58" spans="1:35" ht="13.5" customHeight="1" x14ac:dyDescent="0.3">
      <c r="A58" s="127" t="s">
        <v>147</v>
      </c>
      <c r="B58" s="141" t="s">
        <v>71</v>
      </c>
      <c r="C58" s="123">
        <v>3</v>
      </c>
      <c r="D58" s="124">
        <v>30</v>
      </c>
      <c r="E58" s="124" t="s">
        <v>73</v>
      </c>
      <c r="F58" s="123"/>
      <c r="G58" s="124"/>
      <c r="H58" s="124"/>
      <c r="I58" s="123"/>
      <c r="J58" s="124"/>
      <c r="K58" s="124"/>
      <c r="L58" s="123"/>
      <c r="M58" s="124"/>
      <c r="N58" s="124"/>
      <c r="O58" s="123"/>
      <c r="P58" s="124"/>
      <c r="Q58" s="124"/>
      <c r="R58" s="123"/>
      <c r="S58" s="147"/>
      <c r="T58" s="124"/>
      <c r="U58" s="123"/>
      <c r="V58" s="124"/>
      <c r="W58" s="124"/>
      <c r="X58" s="123"/>
      <c r="Y58" s="124"/>
      <c r="Z58" s="124"/>
      <c r="AA58" s="34">
        <v>3</v>
      </c>
      <c r="AB58" s="34">
        <v>30</v>
      </c>
      <c r="AC58" s="396"/>
    </row>
    <row r="59" spans="1:35" ht="13.5" customHeight="1" x14ac:dyDescent="0.3">
      <c r="A59" s="127" t="s">
        <v>148</v>
      </c>
      <c r="B59" s="141" t="s">
        <v>71</v>
      </c>
      <c r="C59" s="123"/>
      <c r="D59" s="124"/>
      <c r="E59" s="124"/>
      <c r="F59" s="123">
        <v>3</v>
      </c>
      <c r="G59" s="124">
        <v>30</v>
      </c>
      <c r="H59" s="124" t="s">
        <v>73</v>
      </c>
      <c r="I59" s="123"/>
      <c r="J59" s="124"/>
      <c r="K59" s="124"/>
      <c r="L59" s="123"/>
      <c r="M59" s="124"/>
      <c r="N59" s="124"/>
      <c r="O59" s="123"/>
      <c r="P59" s="124"/>
      <c r="Q59" s="124"/>
      <c r="R59" s="142"/>
      <c r="S59" s="147"/>
      <c r="T59" s="124"/>
      <c r="U59" s="123"/>
      <c r="V59" s="124"/>
      <c r="W59" s="124"/>
      <c r="X59" s="123"/>
      <c r="Y59" s="124"/>
      <c r="Z59" s="124"/>
      <c r="AA59" s="34">
        <v>3</v>
      </c>
      <c r="AB59" s="34">
        <v>30</v>
      </c>
      <c r="AC59" s="396"/>
    </row>
    <row r="60" spans="1:35" ht="13.5" customHeight="1" x14ac:dyDescent="0.3">
      <c r="A60" s="127" t="s">
        <v>149</v>
      </c>
      <c r="B60" s="141" t="s">
        <v>71</v>
      </c>
      <c r="C60" s="123"/>
      <c r="D60" s="124"/>
      <c r="E60" s="124"/>
      <c r="F60" s="123"/>
      <c r="G60" s="124"/>
      <c r="H60" s="124"/>
      <c r="I60" s="123">
        <v>3</v>
      </c>
      <c r="J60" s="124">
        <v>30</v>
      </c>
      <c r="K60" s="124" t="s">
        <v>73</v>
      </c>
      <c r="L60" s="123">
        <v>3</v>
      </c>
      <c r="M60" s="124">
        <v>30</v>
      </c>
      <c r="N60" s="124" t="s">
        <v>73</v>
      </c>
      <c r="O60" s="123"/>
      <c r="P60" s="124"/>
      <c r="Q60" s="124"/>
      <c r="R60" s="142"/>
      <c r="S60" s="147"/>
      <c r="T60" s="124"/>
      <c r="U60" s="123"/>
      <c r="V60" s="124"/>
      <c r="W60" s="124"/>
      <c r="X60" s="123"/>
      <c r="Y60" s="124"/>
      <c r="Z60" s="124"/>
      <c r="AA60" s="34">
        <v>6</v>
      </c>
      <c r="AB60" s="34">
        <v>60</v>
      </c>
      <c r="AC60" s="396"/>
    </row>
    <row r="61" spans="1:35" ht="13.5" customHeight="1" x14ac:dyDescent="0.3">
      <c r="A61" s="49" t="s">
        <v>150</v>
      </c>
      <c r="B61" s="141" t="s">
        <v>71</v>
      </c>
      <c r="C61" s="123"/>
      <c r="D61" s="124"/>
      <c r="E61" s="124"/>
      <c r="F61" s="123"/>
      <c r="G61" s="124"/>
      <c r="H61" s="124"/>
      <c r="I61" s="69"/>
      <c r="J61" s="69"/>
      <c r="K61" s="69"/>
      <c r="L61" s="123"/>
      <c r="M61" s="124"/>
      <c r="N61" s="124"/>
      <c r="O61" s="123">
        <v>2</v>
      </c>
      <c r="P61" s="124">
        <v>20</v>
      </c>
      <c r="Q61" s="124" t="s">
        <v>72</v>
      </c>
      <c r="R61" s="123"/>
      <c r="S61" s="147"/>
      <c r="T61" s="124"/>
      <c r="U61" s="123"/>
      <c r="V61" s="124"/>
      <c r="W61" s="124"/>
      <c r="X61" s="123"/>
      <c r="Y61" s="124"/>
      <c r="Z61" s="145"/>
      <c r="AA61" s="177">
        <v>2</v>
      </c>
      <c r="AB61" s="177">
        <v>20</v>
      </c>
      <c r="AC61" s="398"/>
    </row>
    <row r="62" spans="1:35" ht="13.5" customHeight="1" x14ac:dyDescent="0.3">
      <c r="A62" s="158"/>
      <c r="B62" s="159"/>
      <c r="C62" s="95"/>
      <c r="D62" s="156"/>
      <c r="E62" s="156"/>
      <c r="F62" s="95"/>
      <c r="G62" s="156"/>
      <c r="H62" s="156"/>
      <c r="I62" s="95"/>
      <c r="J62" s="156"/>
      <c r="K62" s="156"/>
      <c r="L62" s="95"/>
      <c r="M62" s="156"/>
      <c r="N62" s="156"/>
      <c r="O62" s="95"/>
      <c r="P62" s="156"/>
      <c r="Q62" s="156"/>
      <c r="R62" s="95"/>
      <c r="S62" s="156"/>
      <c r="T62" s="156"/>
      <c r="U62" s="95"/>
      <c r="V62" s="156"/>
      <c r="W62" s="156"/>
      <c r="X62" s="95"/>
      <c r="Y62" s="130" t="s">
        <v>101</v>
      </c>
      <c r="Z62" s="124"/>
      <c r="AA62" s="157">
        <f>SUM(AA56:AA61)</f>
        <v>34</v>
      </c>
      <c r="AB62" s="157">
        <v>340</v>
      </c>
    </row>
    <row r="63" spans="1:35" ht="13.5" customHeight="1" x14ac:dyDescent="0.3">
      <c r="A63" s="158"/>
      <c r="B63" s="159"/>
      <c r="C63" s="95"/>
      <c r="D63" s="156"/>
      <c r="E63" s="156"/>
      <c r="F63" s="95"/>
      <c r="G63" s="156"/>
      <c r="H63" s="156"/>
      <c r="I63" s="95"/>
      <c r="J63" s="156"/>
      <c r="K63" s="156"/>
      <c r="L63" s="95"/>
      <c r="M63" s="156"/>
      <c r="N63" s="156"/>
      <c r="O63" s="95"/>
      <c r="P63" s="156"/>
      <c r="Q63" s="156"/>
      <c r="R63" s="95"/>
      <c r="S63" s="156"/>
      <c r="T63" s="156"/>
      <c r="U63" s="95"/>
      <c r="V63" s="156"/>
      <c r="W63" s="156"/>
      <c r="X63" s="95"/>
      <c r="Y63" s="160"/>
      <c r="Z63" s="156"/>
      <c r="AA63" s="161"/>
      <c r="AB63" s="161"/>
      <c r="AC63" s="178"/>
      <c r="AD63" s="178"/>
      <c r="AE63" s="178"/>
      <c r="AF63" s="178"/>
      <c r="AG63" s="178"/>
      <c r="AH63" s="178"/>
      <c r="AI63" s="178"/>
    </row>
    <row r="64" spans="1:35" ht="13.5" customHeight="1" x14ac:dyDescent="0.3">
      <c r="A64" s="158"/>
      <c r="B64" s="159"/>
      <c r="C64" s="95"/>
      <c r="D64" s="156"/>
      <c r="E64" s="156"/>
      <c r="F64" s="95"/>
      <c r="G64" s="156"/>
      <c r="H64" s="156"/>
      <c r="I64" s="95"/>
      <c r="J64" s="156"/>
      <c r="K64" s="156"/>
      <c r="L64" s="95"/>
      <c r="M64" s="156"/>
      <c r="N64" s="156"/>
      <c r="O64" s="95"/>
      <c r="P64" s="156"/>
      <c r="Q64" s="156"/>
      <c r="R64" s="95"/>
      <c r="S64" s="156"/>
      <c r="T64" s="156"/>
      <c r="U64" s="95"/>
      <c r="V64" s="156"/>
      <c r="W64" s="156"/>
      <c r="X64" s="95"/>
      <c r="Y64" s="160"/>
      <c r="Z64" s="156"/>
      <c r="AA64" s="161"/>
      <c r="AB64" s="104"/>
    </row>
    <row r="65" spans="1:29" ht="13.5" customHeight="1" x14ac:dyDescent="0.3">
      <c r="A65" s="158"/>
      <c r="B65" s="159"/>
      <c r="C65" s="95"/>
      <c r="D65" s="156"/>
      <c r="E65" s="156"/>
      <c r="F65" s="95"/>
      <c r="G65" s="156"/>
      <c r="H65" s="156"/>
      <c r="I65" s="95"/>
      <c r="J65" s="156"/>
      <c r="K65" s="156"/>
      <c r="L65" s="95"/>
      <c r="M65" s="156"/>
      <c r="N65" s="156"/>
      <c r="O65" s="95"/>
      <c r="P65" s="156"/>
      <c r="Q65" s="156"/>
      <c r="R65" s="95"/>
      <c r="S65" s="156"/>
      <c r="T65" s="156"/>
      <c r="U65" s="95"/>
      <c r="V65" s="156"/>
      <c r="W65" s="156"/>
      <c r="X65" s="95"/>
      <c r="Y65" s="160"/>
      <c r="Z65" s="156"/>
      <c r="AA65" s="161"/>
      <c r="AB65" s="104"/>
    </row>
    <row r="66" spans="1:29" ht="13.5" customHeight="1" x14ac:dyDescent="0.3">
      <c r="A66" s="255" t="s">
        <v>151</v>
      </c>
      <c r="B66" s="256" t="s">
        <v>34</v>
      </c>
      <c r="C66" s="257" t="s">
        <v>35</v>
      </c>
      <c r="D66" s="11" t="s">
        <v>36</v>
      </c>
      <c r="E66" s="12" t="s">
        <v>37</v>
      </c>
      <c r="F66" s="13" t="s">
        <v>38</v>
      </c>
      <c r="G66" s="14" t="s">
        <v>39</v>
      </c>
      <c r="H66" s="15" t="s">
        <v>40</v>
      </c>
      <c r="I66" s="16" t="s">
        <v>41</v>
      </c>
      <c r="J66" s="258" t="s">
        <v>42</v>
      </c>
      <c r="K66" s="259" t="s">
        <v>43</v>
      </c>
      <c r="L66" s="260" t="s">
        <v>44</v>
      </c>
      <c r="M66" s="261" t="s">
        <v>45</v>
      </c>
      <c r="N66" s="262" t="s">
        <v>46</v>
      </c>
      <c r="O66" s="263" t="s">
        <v>47</v>
      </c>
      <c r="P66" s="23" t="s">
        <v>48</v>
      </c>
      <c r="Q66" s="24" t="s">
        <v>49</v>
      </c>
      <c r="R66" s="25" t="s">
        <v>50</v>
      </c>
      <c r="S66" s="26" t="s">
        <v>51</v>
      </c>
      <c r="T66" s="27" t="s">
        <v>52</v>
      </c>
      <c r="U66" s="28" t="s">
        <v>53</v>
      </c>
      <c r="V66" s="29" t="s">
        <v>54</v>
      </c>
      <c r="W66" s="30" t="s">
        <v>55</v>
      </c>
      <c r="X66" s="31" t="s">
        <v>56</v>
      </c>
      <c r="Y66" s="32" t="s">
        <v>57</v>
      </c>
      <c r="Z66" s="33" t="s">
        <v>58</v>
      </c>
      <c r="AA66" s="34" t="s">
        <v>59</v>
      </c>
      <c r="AB66" s="34" t="s">
        <v>60</v>
      </c>
      <c r="AC66" s="168" t="s">
        <v>63</v>
      </c>
    </row>
    <row r="67" spans="1:29" ht="102" customHeight="1" x14ac:dyDescent="0.3">
      <c r="A67" s="127" t="s">
        <v>152</v>
      </c>
      <c r="B67" s="141" t="s">
        <v>134</v>
      </c>
      <c r="C67" s="123">
        <v>5</v>
      </c>
      <c r="D67" s="124">
        <v>20</v>
      </c>
      <c r="E67" s="124" t="s">
        <v>73</v>
      </c>
      <c r="F67" s="123">
        <v>2</v>
      </c>
      <c r="G67" s="124">
        <v>20</v>
      </c>
      <c r="H67" s="124" t="s">
        <v>73</v>
      </c>
      <c r="I67" s="123">
        <v>3</v>
      </c>
      <c r="J67" s="124">
        <v>20</v>
      </c>
      <c r="K67" s="124" t="s">
        <v>73</v>
      </c>
      <c r="L67" s="123">
        <v>3</v>
      </c>
      <c r="M67" s="124">
        <v>20</v>
      </c>
      <c r="N67" s="124" t="s">
        <v>73</v>
      </c>
      <c r="O67" s="123">
        <v>3</v>
      </c>
      <c r="P67" s="147">
        <v>20</v>
      </c>
      <c r="Q67" s="124" t="s">
        <v>73</v>
      </c>
      <c r="R67" s="123">
        <v>4</v>
      </c>
      <c r="S67" s="124">
        <v>20</v>
      </c>
      <c r="T67" s="124" t="s">
        <v>73</v>
      </c>
      <c r="U67" s="123">
        <v>6</v>
      </c>
      <c r="V67" s="124">
        <v>20</v>
      </c>
      <c r="W67" s="124" t="s">
        <v>73</v>
      </c>
      <c r="X67" s="123">
        <v>7</v>
      </c>
      <c r="Y67" s="124">
        <v>10</v>
      </c>
      <c r="Z67" s="124" t="s">
        <v>73</v>
      </c>
      <c r="AA67" s="143">
        <f t="shared" ref="AA67:AB67" si="20">SUM(C67,F67,I67,L67,O67,R67,U67,X67)</f>
        <v>33</v>
      </c>
      <c r="AB67" s="143">
        <f t="shared" si="20"/>
        <v>150</v>
      </c>
      <c r="AC67" s="172" t="s">
        <v>153</v>
      </c>
    </row>
    <row r="68" spans="1:29" ht="13.5" customHeight="1" x14ac:dyDescent="0.3">
      <c r="A68" s="127" t="s">
        <v>154</v>
      </c>
      <c r="B68" s="141" t="s">
        <v>134</v>
      </c>
      <c r="C68" s="123">
        <v>1</v>
      </c>
      <c r="D68" s="124">
        <v>10</v>
      </c>
      <c r="E68" s="124" t="s">
        <v>72</v>
      </c>
      <c r="F68" s="123">
        <v>1</v>
      </c>
      <c r="G68" s="124">
        <v>10</v>
      </c>
      <c r="H68" s="124" t="s">
        <v>72</v>
      </c>
      <c r="I68" s="123">
        <v>1</v>
      </c>
      <c r="J68" s="124">
        <v>10</v>
      </c>
      <c r="K68" s="124" t="s">
        <v>72</v>
      </c>
      <c r="L68" s="123">
        <v>1</v>
      </c>
      <c r="M68" s="124">
        <v>10</v>
      </c>
      <c r="N68" s="124" t="s">
        <v>72</v>
      </c>
      <c r="O68" s="123">
        <v>1</v>
      </c>
      <c r="P68" s="147">
        <v>10</v>
      </c>
      <c r="Q68" s="124" t="s">
        <v>72</v>
      </c>
      <c r="R68" s="123">
        <v>2</v>
      </c>
      <c r="S68" s="124">
        <v>15</v>
      </c>
      <c r="T68" s="124" t="s">
        <v>73</v>
      </c>
      <c r="U68" s="123"/>
      <c r="V68" s="124"/>
      <c r="W68" s="124"/>
      <c r="X68" s="123"/>
      <c r="Y68" s="124"/>
      <c r="Z68" s="124"/>
      <c r="AA68" s="143">
        <f t="shared" ref="AA68:AB68" si="21">SUM(C68,F68,I68,L68,O68,R68,U68,X68)</f>
        <v>7</v>
      </c>
      <c r="AB68" s="143">
        <f t="shared" si="21"/>
        <v>65</v>
      </c>
      <c r="AC68" s="172" t="s">
        <v>135</v>
      </c>
    </row>
    <row r="69" spans="1:29" ht="13.5" customHeight="1" x14ac:dyDescent="0.3">
      <c r="A69" s="127" t="s">
        <v>155</v>
      </c>
      <c r="B69" s="141" t="s">
        <v>134</v>
      </c>
      <c r="C69" s="123">
        <v>1</v>
      </c>
      <c r="D69" s="124">
        <v>10</v>
      </c>
      <c r="E69" s="124" t="s">
        <v>72</v>
      </c>
      <c r="F69" s="123">
        <v>1</v>
      </c>
      <c r="G69" s="124">
        <v>10</v>
      </c>
      <c r="H69" s="124" t="s">
        <v>72</v>
      </c>
      <c r="I69" s="123">
        <v>1</v>
      </c>
      <c r="J69" s="124">
        <v>15</v>
      </c>
      <c r="K69" s="124" t="s">
        <v>72</v>
      </c>
      <c r="L69" s="123">
        <v>2</v>
      </c>
      <c r="M69" s="124">
        <v>15</v>
      </c>
      <c r="N69" s="124" t="s">
        <v>73</v>
      </c>
      <c r="O69" s="123">
        <v>2</v>
      </c>
      <c r="P69" s="147">
        <v>15</v>
      </c>
      <c r="Q69" s="124" t="s">
        <v>73</v>
      </c>
      <c r="R69" s="123"/>
      <c r="S69" s="124"/>
      <c r="T69" s="124"/>
      <c r="U69" s="123"/>
      <c r="V69" s="124"/>
      <c r="W69" s="124"/>
      <c r="X69" s="123"/>
      <c r="Y69" s="124"/>
      <c r="Z69" s="124"/>
      <c r="AA69" s="143">
        <f t="shared" ref="AA69:AB69" si="22">SUM(C69,F69,I69,L69,O69,R69,U69,X69)</f>
        <v>7</v>
      </c>
      <c r="AB69" s="143">
        <f t="shared" si="22"/>
        <v>65</v>
      </c>
      <c r="AC69" s="172" t="s">
        <v>156</v>
      </c>
    </row>
    <row r="70" spans="1:29" ht="13.5" customHeight="1" x14ac:dyDescent="0.3">
      <c r="A70" s="127" t="s">
        <v>157</v>
      </c>
      <c r="B70" s="141" t="s">
        <v>158</v>
      </c>
      <c r="C70" s="123"/>
      <c r="D70" s="124"/>
      <c r="E70" s="124"/>
      <c r="F70" s="123"/>
      <c r="G70" s="124"/>
      <c r="H70" s="124"/>
      <c r="I70" s="123"/>
      <c r="J70" s="124"/>
      <c r="K70" s="124"/>
      <c r="L70" s="123"/>
      <c r="M70" s="124"/>
      <c r="N70" s="124"/>
      <c r="O70" s="123">
        <v>1</v>
      </c>
      <c r="P70" s="147">
        <v>15</v>
      </c>
      <c r="Q70" s="124" t="s">
        <v>72</v>
      </c>
      <c r="R70" s="123"/>
      <c r="S70" s="124"/>
      <c r="T70" s="124"/>
      <c r="U70" s="123"/>
      <c r="V70" s="124"/>
      <c r="W70" s="124"/>
      <c r="X70" s="123"/>
      <c r="Y70" s="124"/>
      <c r="Z70" s="124"/>
      <c r="AA70" s="143">
        <v>1</v>
      </c>
      <c r="AB70" s="143">
        <v>15</v>
      </c>
      <c r="AC70" s="172" t="s">
        <v>85</v>
      </c>
    </row>
    <row r="71" spans="1:29" ht="13.5" customHeight="1" x14ac:dyDescent="0.3">
      <c r="A71" s="127" t="s">
        <v>159</v>
      </c>
      <c r="B71" s="141" t="s">
        <v>158</v>
      </c>
      <c r="C71" s="123"/>
      <c r="D71" s="124"/>
      <c r="E71" s="124"/>
      <c r="F71" s="123"/>
      <c r="G71" s="124"/>
      <c r="H71" s="124"/>
      <c r="I71" s="123"/>
      <c r="J71" s="124"/>
      <c r="K71" s="124"/>
      <c r="L71" s="123"/>
      <c r="M71" s="124"/>
      <c r="N71" s="124"/>
      <c r="O71" s="123"/>
      <c r="P71" s="268"/>
      <c r="Q71" s="145"/>
      <c r="R71" s="144">
        <v>2</v>
      </c>
      <c r="S71" s="145">
        <v>15</v>
      </c>
      <c r="T71" s="145" t="s">
        <v>72</v>
      </c>
      <c r="U71" s="123"/>
      <c r="V71" s="124"/>
      <c r="W71" s="124"/>
      <c r="X71" s="123"/>
      <c r="Y71" s="124"/>
      <c r="Z71" s="124"/>
      <c r="AA71" s="143">
        <v>2</v>
      </c>
      <c r="AB71" s="143">
        <v>15</v>
      </c>
      <c r="AC71" s="172" t="s">
        <v>85</v>
      </c>
    </row>
    <row r="72" spans="1:29" ht="13.5" customHeight="1" x14ac:dyDescent="0.3">
      <c r="A72" s="127" t="s">
        <v>160</v>
      </c>
      <c r="B72" s="122" t="s">
        <v>161</v>
      </c>
      <c r="C72" s="123"/>
      <c r="D72" s="124"/>
      <c r="E72" s="124"/>
      <c r="F72" s="123"/>
      <c r="G72" s="124"/>
      <c r="H72" s="124"/>
      <c r="I72" s="123"/>
      <c r="J72" s="124"/>
      <c r="K72" s="124"/>
      <c r="L72" s="123"/>
      <c r="M72" s="124"/>
      <c r="N72" s="124"/>
      <c r="O72" s="69"/>
      <c r="P72" s="172"/>
      <c r="Q72" s="69"/>
      <c r="R72" s="69"/>
      <c r="S72" s="69"/>
      <c r="T72" s="69"/>
      <c r="U72" s="176">
        <v>4</v>
      </c>
      <c r="V72" s="124">
        <v>20</v>
      </c>
      <c r="W72" s="124" t="s">
        <v>73</v>
      </c>
      <c r="X72" s="123"/>
      <c r="Y72" s="124"/>
      <c r="Z72" s="124"/>
      <c r="AA72" s="143">
        <v>4</v>
      </c>
      <c r="AB72" s="143">
        <v>20</v>
      </c>
      <c r="AC72" s="172" t="s">
        <v>85</v>
      </c>
    </row>
    <row r="73" spans="1:29" ht="13.5" customHeight="1" x14ac:dyDescent="0.3">
      <c r="A73" s="127" t="s">
        <v>162</v>
      </c>
      <c r="B73" s="141" t="s">
        <v>71</v>
      </c>
      <c r="C73" s="123">
        <v>2</v>
      </c>
      <c r="D73" s="124">
        <v>20</v>
      </c>
      <c r="E73" s="124" t="s">
        <v>72</v>
      </c>
      <c r="F73" s="69"/>
      <c r="G73" s="69"/>
      <c r="H73" s="69"/>
      <c r="I73" s="123"/>
      <c r="J73" s="124"/>
      <c r="K73" s="124"/>
      <c r="L73" s="123"/>
      <c r="M73" s="124"/>
      <c r="N73" s="124"/>
      <c r="O73" s="123"/>
      <c r="P73" s="147"/>
      <c r="Q73" s="124"/>
      <c r="R73" s="123"/>
      <c r="S73" s="124"/>
      <c r="T73" s="124"/>
      <c r="U73" s="123"/>
      <c r="V73" s="124"/>
      <c r="W73" s="124"/>
      <c r="X73" s="123"/>
      <c r="Y73" s="124"/>
      <c r="Z73" s="124"/>
      <c r="AA73" s="143">
        <f t="shared" ref="AA73:AB73" si="23">SUM(C73,I73,L73,O73,R73,U73,X73)</f>
        <v>2</v>
      </c>
      <c r="AB73" s="143">
        <f t="shared" si="23"/>
        <v>20</v>
      </c>
      <c r="AC73" s="172" t="s">
        <v>153</v>
      </c>
    </row>
    <row r="74" spans="1:29" ht="13.5" customHeight="1" x14ac:dyDescent="0.3"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5" t="s">
        <v>101</v>
      </c>
      <c r="Z74" s="105"/>
      <c r="AA74" s="157">
        <f t="shared" ref="AA74:AB74" si="24">SUM(AA67:AA73)</f>
        <v>56</v>
      </c>
      <c r="AB74" s="157">
        <f t="shared" si="24"/>
        <v>350</v>
      </c>
    </row>
    <row r="75" spans="1:29" ht="13.5" customHeight="1" x14ac:dyDescent="0.3"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60"/>
      <c r="Z75" s="160"/>
      <c r="AA75" s="161"/>
      <c r="AB75" s="161"/>
    </row>
    <row r="76" spans="1:29" ht="13.5" customHeight="1" x14ac:dyDescent="0.3"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60"/>
      <c r="Z76" s="160"/>
      <c r="AA76" s="161"/>
      <c r="AB76" s="161"/>
    </row>
    <row r="77" spans="1:29" ht="13.5" customHeight="1" x14ac:dyDescent="0.3"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60"/>
      <c r="Z77" s="160"/>
      <c r="AA77" s="161"/>
      <c r="AB77" s="161"/>
    </row>
    <row r="78" spans="1:29" ht="13.5" customHeight="1" x14ac:dyDescent="0.3">
      <c r="A78" s="181" t="s">
        <v>163</v>
      </c>
      <c r="B78" s="133" t="s">
        <v>34</v>
      </c>
      <c r="C78" s="10" t="s">
        <v>35</v>
      </c>
      <c r="D78" s="134" t="s">
        <v>36</v>
      </c>
      <c r="E78" s="107" t="s">
        <v>37</v>
      </c>
      <c r="F78" s="108" t="s">
        <v>38</v>
      </c>
      <c r="G78" s="135" t="s">
        <v>39</v>
      </c>
      <c r="H78" s="109" t="s">
        <v>40</v>
      </c>
      <c r="I78" s="110" t="s">
        <v>41</v>
      </c>
      <c r="J78" s="17" t="s">
        <v>42</v>
      </c>
      <c r="K78" s="18" t="s">
        <v>43</v>
      </c>
      <c r="L78" s="19" t="s">
        <v>44</v>
      </c>
      <c r="M78" s="20" t="s">
        <v>45</v>
      </c>
      <c r="N78" s="21" t="s">
        <v>46</v>
      </c>
      <c r="O78" s="22" t="s">
        <v>47</v>
      </c>
      <c r="P78" s="23" t="s">
        <v>48</v>
      </c>
      <c r="Q78" s="24" t="s">
        <v>49</v>
      </c>
      <c r="R78" s="25" t="s">
        <v>50</v>
      </c>
      <c r="S78" s="26" t="s">
        <v>51</v>
      </c>
      <c r="T78" s="27" t="s">
        <v>52</v>
      </c>
      <c r="U78" s="28" t="s">
        <v>53</v>
      </c>
      <c r="V78" s="29" t="s">
        <v>54</v>
      </c>
      <c r="W78" s="30" t="s">
        <v>55</v>
      </c>
      <c r="X78" s="31" t="s">
        <v>56</v>
      </c>
      <c r="Y78" s="32" t="s">
        <v>57</v>
      </c>
      <c r="Z78" s="33" t="s">
        <v>58</v>
      </c>
      <c r="AA78" s="34" t="s">
        <v>59</v>
      </c>
      <c r="AB78" s="34" t="s">
        <v>60</v>
      </c>
    </row>
    <row r="79" spans="1:29" ht="13.5" customHeight="1" x14ac:dyDescent="0.3">
      <c r="A79" s="182" t="s">
        <v>164</v>
      </c>
      <c r="B79" s="141" t="s">
        <v>71</v>
      </c>
      <c r="C79" s="123"/>
      <c r="D79" s="124"/>
      <c r="E79" s="124"/>
      <c r="F79" s="123"/>
      <c r="G79" s="124"/>
      <c r="H79" s="124"/>
      <c r="I79" s="123"/>
      <c r="J79" s="124"/>
      <c r="K79" s="124"/>
      <c r="L79" s="123"/>
      <c r="M79" s="124"/>
      <c r="N79" s="124"/>
      <c r="O79" s="123">
        <v>3</v>
      </c>
      <c r="P79" s="124"/>
      <c r="Q79" s="124" t="s">
        <v>72</v>
      </c>
      <c r="R79" s="123"/>
      <c r="S79" s="124"/>
      <c r="T79" s="124"/>
      <c r="U79" s="123"/>
      <c r="V79" s="124"/>
      <c r="W79" s="124"/>
      <c r="X79" s="123"/>
      <c r="Y79" s="124"/>
      <c r="Z79" s="124"/>
      <c r="AA79" s="34">
        <f t="shared" ref="AA79:AB79" si="25">SUM(C79,F79,I79,L79,O79,R79,U79,X79)</f>
        <v>3</v>
      </c>
      <c r="AB79" s="34">
        <f t="shared" si="25"/>
        <v>0</v>
      </c>
    </row>
    <row r="80" spans="1:29" ht="13.5" customHeight="1" x14ac:dyDescent="0.3">
      <c r="A80" s="183" t="s">
        <v>164</v>
      </c>
      <c r="B80" s="141" t="s">
        <v>71</v>
      </c>
      <c r="C80" s="123"/>
      <c r="D80" s="124"/>
      <c r="E80" s="124"/>
      <c r="F80" s="123"/>
      <c r="G80" s="124"/>
      <c r="H80" s="124"/>
      <c r="I80" s="123"/>
      <c r="J80" s="124"/>
      <c r="K80" s="124"/>
      <c r="L80" s="123"/>
      <c r="M80" s="124"/>
      <c r="N80" s="124"/>
      <c r="O80" s="123"/>
      <c r="P80" s="124"/>
      <c r="Q80" s="124"/>
      <c r="R80" s="123">
        <v>3</v>
      </c>
      <c r="S80" s="124"/>
      <c r="T80" s="124" t="s">
        <v>72</v>
      </c>
      <c r="U80" s="123"/>
      <c r="V80" s="124"/>
      <c r="W80" s="124"/>
      <c r="X80" s="123"/>
      <c r="Y80" s="124"/>
      <c r="Z80" s="124"/>
      <c r="AA80" s="34">
        <f t="shared" ref="AA80:AB80" si="26">SUM(C80,F80,I80,L80,O80,R80,U80,X80)</f>
        <v>3</v>
      </c>
      <c r="AB80" s="34">
        <f t="shared" si="26"/>
        <v>0</v>
      </c>
    </row>
    <row r="81" spans="1:29" ht="13.5" customHeight="1" x14ac:dyDescent="0.3">
      <c r="A81" s="184" t="s">
        <v>164</v>
      </c>
      <c r="B81" s="141" t="s">
        <v>71</v>
      </c>
      <c r="C81" s="123"/>
      <c r="D81" s="124"/>
      <c r="E81" s="124"/>
      <c r="F81" s="123"/>
      <c r="G81" s="124"/>
      <c r="H81" s="124"/>
      <c r="I81" s="123"/>
      <c r="J81" s="124"/>
      <c r="K81" s="124"/>
      <c r="L81" s="123"/>
      <c r="M81" s="124"/>
      <c r="N81" s="124"/>
      <c r="O81" s="123"/>
      <c r="P81" s="124"/>
      <c r="Q81" s="124"/>
      <c r="R81" s="123"/>
      <c r="S81" s="124"/>
      <c r="T81" s="124"/>
      <c r="U81" s="123">
        <v>3</v>
      </c>
      <c r="V81" s="124"/>
      <c r="W81" s="124" t="s">
        <v>72</v>
      </c>
      <c r="X81" s="123"/>
      <c r="Y81" s="124"/>
      <c r="Z81" s="124"/>
      <c r="AA81" s="34">
        <f t="shared" ref="AA81:AB81" si="27">SUM(C81,F81,I81,L81,O81,R81,U81,X81)</f>
        <v>3</v>
      </c>
      <c r="AB81" s="34">
        <f t="shared" si="27"/>
        <v>0</v>
      </c>
    </row>
    <row r="82" spans="1:29" ht="13.5" customHeight="1" x14ac:dyDescent="0.3">
      <c r="M82" s="156"/>
      <c r="N82" s="156"/>
      <c r="Y82" s="105" t="s">
        <v>101</v>
      </c>
      <c r="Z82" s="105"/>
      <c r="AA82" s="157">
        <f t="shared" ref="AA82:AB82" si="28">SUM(AA79:AA81)</f>
        <v>9</v>
      </c>
      <c r="AB82" s="157">
        <f t="shared" si="28"/>
        <v>0</v>
      </c>
    </row>
    <row r="83" spans="1:29" ht="13.5" customHeight="1" x14ac:dyDescent="0.3"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60"/>
      <c r="Z83" s="160"/>
      <c r="AA83" s="161"/>
      <c r="AB83" s="161"/>
    </row>
    <row r="84" spans="1:29" ht="13.5" customHeight="1" x14ac:dyDescent="0.3"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60"/>
      <c r="Z84" s="160"/>
      <c r="AA84" s="161"/>
      <c r="AB84" s="161"/>
    </row>
    <row r="85" spans="1:29" ht="13.5" customHeight="1" x14ac:dyDescent="0.25"/>
    <row r="86" spans="1:29" ht="13.5" customHeight="1" x14ac:dyDescent="0.3">
      <c r="A86" s="185" t="s">
        <v>165</v>
      </c>
      <c r="B86" s="133" t="s">
        <v>34</v>
      </c>
      <c r="C86" s="186" t="s">
        <v>35</v>
      </c>
      <c r="D86" s="186" t="s">
        <v>36</v>
      </c>
      <c r="E86" s="107" t="s">
        <v>37</v>
      </c>
      <c r="F86" s="187" t="s">
        <v>38</v>
      </c>
      <c r="G86" s="187" t="s">
        <v>39</v>
      </c>
      <c r="H86" s="109" t="s">
        <v>40</v>
      </c>
      <c r="I86" s="188" t="s">
        <v>41</v>
      </c>
      <c r="J86" s="188" t="s">
        <v>42</v>
      </c>
      <c r="K86" s="18" t="s">
        <v>43</v>
      </c>
      <c r="L86" s="189" t="s">
        <v>44</v>
      </c>
      <c r="M86" s="190" t="s">
        <v>45</v>
      </c>
      <c r="N86" s="21" t="s">
        <v>46</v>
      </c>
      <c r="O86" s="191" t="s">
        <v>47</v>
      </c>
      <c r="P86" s="191" t="s">
        <v>48</v>
      </c>
      <c r="Q86" s="24" t="s">
        <v>49</v>
      </c>
      <c r="R86" s="192" t="s">
        <v>50</v>
      </c>
      <c r="S86" s="193" t="s">
        <v>51</v>
      </c>
      <c r="T86" s="27" t="s">
        <v>52</v>
      </c>
      <c r="U86" s="194" t="s">
        <v>53</v>
      </c>
      <c r="V86" s="194" t="s">
        <v>54</v>
      </c>
      <c r="W86" s="30" t="s">
        <v>55</v>
      </c>
      <c r="X86" s="195" t="s">
        <v>56</v>
      </c>
      <c r="Y86" s="196" t="s">
        <v>57</v>
      </c>
      <c r="Z86" s="33" t="s">
        <v>58</v>
      </c>
      <c r="AA86" s="197" t="s">
        <v>59</v>
      </c>
      <c r="AB86" s="197" t="s">
        <v>60</v>
      </c>
      <c r="AC86" s="168" t="s">
        <v>63</v>
      </c>
    </row>
    <row r="87" spans="1:29" ht="107.4" customHeight="1" x14ac:dyDescent="0.3">
      <c r="A87" s="198" t="s">
        <v>453</v>
      </c>
      <c r="B87" s="199" t="s">
        <v>166</v>
      </c>
      <c r="C87" s="114"/>
      <c r="D87" s="115"/>
      <c r="E87" s="115"/>
      <c r="F87" s="116">
        <v>2</v>
      </c>
      <c r="G87" s="115">
        <v>10</v>
      </c>
      <c r="H87" s="115" t="s">
        <v>72</v>
      </c>
      <c r="I87" s="116">
        <v>1</v>
      </c>
      <c r="J87" s="115">
        <v>15</v>
      </c>
      <c r="K87" s="115" t="s">
        <v>72</v>
      </c>
      <c r="L87" s="116">
        <v>4</v>
      </c>
      <c r="M87" s="115">
        <v>20</v>
      </c>
      <c r="N87" s="115" t="s">
        <v>73</v>
      </c>
      <c r="O87" s="116">
        <v>3</v>
      </c>
      <c r="P87" s="115">
        <v>20</v>
      </c>
      <c r="Q87" s="115" t="s">
        <v>73</v>
      </c>
      <c r="R87" s="116">
        <v>3</v>
      </c>
      <c r="S87" s="115">
        <v>20</v>
      </c>
      <c r="T87" s="115" t="s">
        <v>73</v>
      </c>
      <c r="U87" s="116">
        <v>4</v>
      </c>
      <c r="V87" s="115">
        <v>20</v>
      </c>
      <c r="W87" s="115" t="s">
        <v>73</v>
      </c>
      <c r="X87" s="116">
        <v>4</v>
      </c>
      <c r="Y87" s="115">
        <v>15</v>
      </c>
      <c r="Z87" s="115" t="s">
        <v>73</v>
      </c>
      <c r="AA87" s="117">
        <f t="shared" ref="AA87:AB87" si="29">SUM(C87,F87,I87,L87,O87,R87,U87,X87)</f>
        <v>21</v>
      </c>
      <c r="AB87" s="200">
        <f t="shared" si="29"/>
        <v>120</v>
      </c>
      <c r="AC87" s="201" t="s">
        <v>85</v>
      </c>
    </row>
    <row r="88" spans="1:29" ht="87" customHeight="1" x14ac:dyDescent="0.3">
      <c r="A88" s="202" t="s">
        <v>167</v>
      </c>
      <c r="B88" s="199" t="s">
        <v>168</v>
      </c>
      <c r="C88" s="114">
        <v>2</v>
      </c>
      <c r="D88" s="115"/>
      <c r="E88" s="115" t="s">
        <v>72</v>
      </c>
      <c r="F88" s="116">
        <v>1</v>
      </c>
      <c r="G88" s="115"/>
      <c r="H88" s="115" t="s">
        <v>72</v>
      </c>
      <c r="I88" s="116">
        <v>1</v>
      </c>
      <c r="J88" s="115"/>
      <c r="K88" s="115" t="s">
        <v>72</v>
      </c>
      <c r="L88" s="116">
        <v>3</v>
      </c>
      <c r="M88" s="115"/>
      <c r="N88" s="115" t="s">
        <v>72</v>
      </c>
      <c r="O88" s="116">
        <v>3</v>
      </c>
      <c r="P88" s="115"/>
      <c r="Q88" s="115" t="s">
        <v>73</v>
      </c>
      <c r="R88" s="116">
        <v>2</v>
      </c>
      <c r="S88" s="115"/>
      <c r="T88" s="115" t="s">
        <v>72</v>
      </c>
      <c r="U88" s="116">
        <v>3</v>
      </c>
      <c r="V88" s="115"/>
      <c r="W88" s="115" t="s">
        <v>72</v>
      </c>
      <c r="X88" s="116">
        <v>3</v>
      </c>
      <c r="Y88" s="115"/>
      <c r="Z88" s="115" t="s">
        <v>73</v>
      </c>
      <c r="AA88" s="117">
        <f>SUM(C88,F88,I88,L88,O88,R88,U88,X88)</f>
        <v>18</v>
      </c>
      <c r="AB88" s="200">
        <v>480</v>
      </c>
      <c r="AC88" s="201" t="s">
        <v>85</v>
      </c>
    </row>
    <row r="89" spans="1:29" ht="27.75" customHeight="1" x14ac:dyDescent="0.3">
      <c r="M89" s="104"/>
      <c r="N89" s="104"/>
      <c r="O89" s="129"/>
      <c r="P89" s="104"/>
      <c r="Q89" s="104"/>
      <c r="R89" s="129"/>
      <c r="S89" s="104"/>
      <c r="T89" s="104"/>
      <c r="U89" s="129"/>
      <c r="V89" s="104"/>
      <c r="W89" s="104"/>
      <c r="X89" s="129"/>
      <c r="Y89" s="130" t="s">
        <v>101</v>
      </c>
      <c r="Z89" s="130"/>
      <c r="AA89" s="131">
        <f t="shared" ref="AA89:AB89" si="30">SUM(AA87:AA88)</f>
        <v>39</v>
      </c>
      <c r="AB89" s="131">
        <f t="shared" si="30"/>
        <v>600</v>
      </c>
    </row>
    <row r="90" spans="1:29" ht="13.5" customHeight="1" x14ac:dyDescent="0.25"/>
    <row r="91" spans="1:29" ht="13.5" customHeight="1" x14ac:dyDescent="0.25"/>
    <row r="92" spans="1:29" ht="13.5" customHeight="1" x14ac:dyDescent="0.3">
      <c r="M92" s="104"/>
      <c r="N92" s="104"/>
      <c r="O92" s="129"/>
      <c r="P92" s="104"/>
      <c r="Q92" s="104"/>
      <c r="R92" s="129"/>
      <c r="S92" s="104"/>
      <c r="T92" s="104"/>
      <c r="U92" s="129"/>
      <c r="V92" s="104"/>
      <c r="W92" s="104"/>
      <c r="X92" s="129"/>
      <c r="Y92" s="160"/>
      <c r="Z92" s="160"/>
      <c r="AA92" s="161"/>
      <c r="AB92" s="161"/>
    </row>
    <row r="93" spans="1:29" ht="13.5" customHeight="1" x14ac:dyDescent="0.3">
      <c r="A93" s="203" t="s">
        <v>169</v>
      </c>
      <c r="B93" s="133" t="s">
        <v>34</v>
      </c>
      <c r="C93" s="10" t="s">
        <v>35</v>
      </c>
      <c r="D93" s="134" t="s">
        <v>36</v>
      </c>
      <c r="E93" s="107" t="s">
        <v>37</v>
      </c>
      <c r="F93" s="108" t="s">
        <v>38</v>
      </c>
      <c r="G93" s="135" t="s">
        <v>39</v>
      </c>
      <c r="H93" s="109" t="s">
        <v>40</v>
      </c>
      <c r="I93" s="110" t="s">
        <v>41</v>
      </c>
      <c r="J93" s="17" t="s">
        <v>42</v>
      </c>
      <c r="K93" s="17"/>
      <c r="L93" s="19" t="s">
        <v>44</v>
      </c>
      <c r="M93" s="20" t="s">
        <v>45</v>
      </c>
      <c r="N93" s="21" t="s">
        <v>46</v>
      </c>
      <c r="O93" s="22" t="s">
        <v>47</v>
      </c>
      <c r="P93" s="23" t="s">
        <v>48</v>
      </c>
      <c r="Q93" s="24" t="s">
        <v>49</v>
      </c>
      <c r="R93" s="25" t="s">
        <v>50</v>
      </c>
      <c r="S93" s="26" t="s">
        <v>51</v>
      </c>
      <c r="T93" s="27" t="s">
        <v>52</v>
      </c>
      <c r="U93" s="28" t="s">
        <v>53</v>
      </c>
      <c r="V93" s="29" t="s">
        <v>54</v>
      </c>
      <c r="W93" s="30" t="s">
        <v>55</v>
      </c>
      <c r="X93" s="31" t="s">
        <v>56</v>
      </c>
      <c r="Y93" s="32" t="s">
        <v>57</v>
      </c>
      <c r="Z93" s="33" t="s">
        <v>58</v>
      </c>
      <c r="AA93" s="34" t="s">
        <v>59</v>
      </c>
      <c r="AB93" s="204" t="s">
        <v>60</v>
      </c>
      <c r="AC93" s="168" t="s">
        <v>63</v>
      </c>
    </row>
    <row r="94" spans="1:29" ht="13.5" customHeight="1" x14ac:dyDescent="0.3">
      <c r="A94" s="390" t="s">
        <v>170</v>
      </c>
      <c r="B94" s="391"/>
      <c r="C94" s="391"/>
      <c r="D94" s="391"/>
      <c r="E94" s="391"/>
      <c r="F94" s="391"/>
      <c r="G94" s="391"/>
      <c r="H94" s="391"/>
      <c r="I94" s="391"/>
      <c r="J94" s="391"/>
      <c r="K94" s="391"/>
      <c r="L94" s="391"/>
      <c r="M94" s="391"/>
      <c r="N94" s="391"/>
      <c r="O94" s="391"/>
      <c r="P94" s="391"/>
      <c r="Q94" s="391"/>
      <c r="R94" s="391"/>
      <c r="S94" s="391"/>
      <c r="T94" s="391"/>
      <c r="U94" s="391"/>
      <c r="V94" s="391"/>
      <c r="W94" s="391"/>
      <c r="X94" s="391"/>
      <c r="Y94" s="392"/>
      <c r="Z94" s="205"/>
      <c r="AA94" s="140"/>
      <c r="AB94" s="206"/>
      <c r="AC94" s="168"/>
    </row>
    <row r="95" spans="1:29" ht="99.75" customHeight="1" x14ac:dyDescent="0.3">
      <c r="A95" s="49" t="s">
        <v>171</v>
      </c>
      <c r="B95" s="141" t="s">
        <v>134</v>
      </c>
      <c r="C95" s="123"/>
      <c r="D95" s="124"/>
      <c r="E95" s="124"/>
      <c r="F95" s="123"/>
      <c r="G95" s="124"/>
      <c r="H95" s="124"/>
      <c r="I95" s="123"/>
      <c r="J95" s="124"/>
      <c r="K95" s="124"/>
      <c r="L95" s="123"/>
      <c r="M95" s="124"/>
      <c r="N95" s="124"/>
      <c r="O95" s="123"/>
      <c r="P95" s="124"/>
      <c r="Q95" s="124"/>
      <c r="R95" s="123"/>
      <c r="S95" s="124"/>
      <c r="T95" s="124"/>
      <c r="U95" s="123">
        <v>2</v>
      </c>
      <c r="V95" s="124">
        <v>10</v>
      </c>
      <c r="W95" s="124" t="s">
        <v>72</v>
      </c>
      <c r="X95" s="123">
        <v>2</v>
      </c>
      <c r="Y95" s="124">
        <v>10</v>
      </c>
      <c r="Z95" s="124" t="s">
        <v>138</v>
      </c>
      <c r="AA95" s="34">
        <f t="shared" ref="AA95:AB95" si="31">SUM(C95,F95,I95,L95,O95,R95,U95,X95)</f>
        <v>4</v>
      </c>
      <c r="AB95" s="204">
        <f t="shared" si="31"/>
        <v>20</v>
      </c>
      <c r="AC95" s="207" t="s">
        <v>85</v>
      </c>
    </row>
    <row r="96" spans="1:29" ht="13.5" customHeight="1" x14ac:dyDescent="0.3">
      <c r="A96" s="390" t="s">
        <v>172</v>
      </c>
      <c r="B96" s="391"/>
      <c r="C96" s="391"/>
      <c r="D96" s="391"/>
      <c r="E96" s="391"/>
      <c r="F96" s="391"/>
      <c r="G96" s="391"/>
      <c r="H96" s="391"/>
      <c r="I96" s="391"/>
      <c r="J96" s="391"/>
      <c r="K96" s="391"/>
      <c r="L96" s="391"/>
      <c r="M96" s="391"/>
      <c r="N96" s="391"/>
      <c r="O96" s="391"/>
      <c r="P96" s="391"/>
      <c r="Q96" s="391"/>
      <c r="R96" s="391"/>
      <c r="S96" s="391"/>
      <c r="T96" s="391"/>
      <c r="U96" s="391"/>
      <c r="V96" s="391"/>
      <c r="W96" s="391"/>
      <c r="X96" s="391"/>
      <c r="Y96" s="392"/>
      <c r="Z96" s="205"/>
      <c r="AA96" s="140"/>
      <c r="AB96" s="206"/>
      <c r="AC96" s="168"/>
    </row>
    <row r="97" spans="1:29" ht="54.75" customHeight="1" x14ac:dyDescent="0.3">
      <c r="A97" s="49" t="s">
        <v>173</v>
      </c>
      <c r="B97" s="141" t="s">
        <v>71</v>
      </c>
      <c r="C97" s="123"/>
      <c r="D97" s="124"/>
      <c r="E97" s="124"/>
      <c r="F97" s="123"/>
      <c r="G97" s="124"/>
      <c r="H97" s="124"/>
      <c r="I97" s="123"/>
      <c r="J97" s="124"/>
      <c r="K97" s="124"/>
      <c r="L97" s="123"/>
      <c r="M97" s="124"/>
      <c r="N97" s="124"/>
      <c r="O97" s="123"/>
      <c r="P97" s="124"/>
      <c r="Q97" s="124"/>
      <c r="R97" s="123"/>
      <c r="S97" s="124"/>
      <c r="T97" s="124"/>
      <c r="U97" s="123">
        <v>3</v>
      </c>
      <c r="V97" s="124">
        <v>15</v>
      </c>
      <c r="W97" s="124" t="s">
        <v>138</v>
      </c>
      <c r="X97" s="123"/>
      <c r="Y97" s="124"/>
      <c r="Z97" s="124"/>
      <c r="AA97" s="34">
        <f t="shared" ref="AA97:AB97" si="32">SUM(C97,F97,I97,L97,O97,R97,U97,X97)</f>
        <v>3</v>
      </c>
      <c r="AB97" s="204">
        <f t="shared" si="32"/>
        <v>15</v>
      </c>
      <c r="AC97" s="208" t="s">
        <v>85</v>
      </c>
    </row>
    <row r="98" spans="1:29" ht="46.2" customHeight="1" x14ac:dyDescent="0.3">
      <c r="A98" s="49" t="s">
        <v>174</v>
      </c>
      <c r="B98" s="141" t="s">
        <v>134</v>
      </c>
      <c r="C98" s="123"/>
      <c r="D98" s="124"/>
      <c r="E98" s="124"/>
      <c r="F98" s="123"/>
      <c r="G98" s="124"/>
      <c r="H98" s="124"/>
      <c r="I98" s="123"/>
      <c r="J98" s="124"/>
      <c r="K98" s="124"/>
      <c r="L98" s="123"/>
      <c r="M98" s="124"/>
      <c r="N98" s="124"/>
      <c r="O98" s="123"/>
      <c r="P98" s="124"/>
      <c r="Q98" s="124"/>
      <c r="R98" s="123"/>
      <c r="S98" s="124"/>
      <c r="T98" s="124"/>
      <c r="U98" s="123"/>
      <c r="V98" s="124"/>
      <c r="W98" s="124"/>
      <c r="X98" s="123">
        <v>5</v>
      </c>
      <c r="Y98" s="124">
        <v>10</v>
      </c>
      <c r="Z98" s="124" t="s">
        <v>138</v>
      </c>
      <c r="AA98" s="34">
        <f t="shared" ref="AA98:AB98" si="33">SUM(C98,F98,I98,L98,O98,R98,U98,X98)</f>
        <v>5</v>
      </c>
      <c r="AB98" s="204">
        <f t="shared" si="33"/>
        <v>10</v>
      </c>
      <c r="AC98" s="172" t="s">
        <v>85</v>
      </c>
    </row>
    <row r="99" spans="1:29" ht="13.5" customHeight="1" x14ac:dyDescent="0.3">
      <c r="A99" s="390" t="s">
        <v>175</v>
      </c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2"/>
      <c r="Z99" s="205"/>
      <c r="AA99" s="140"/>
      <c r="AB99" s="206"/>
      <c r="AC99" s="168"/>
    </row>
    <row r="100" spans="1:29" ht="56.25" customHeight="1" x14ac:dyDescent="0.3">
      <c r="A100" s="49" t="s">
        <v>176</v>
      </c>
      <c r="B100" s="141" t="s">
        <v>134</v>
      </c>
      <c r="C100" s="123"/>
      <c r="D100" s="124"/>
      <c r="E100" s="124"/>
      <c r="F100" s="123"/>
      <c r="G100" s="124"/>
      <c r="H100" s="124"/>
      <c r="I100" s="123"/>
      <c r="J100" s="124"/>
      <c r="K100" s="124"/>
      <c r="L100" s="123"/>
      <c r="M100" s="124"/>
      <c r="N100" s="124"/>
      <c r="O100" s="123"/>
      <c r="P100" s="124"/>
      <c r="Q100" s="124"/>
      <c r="R100" s="123"/>
      <c r="S100" s="124"/>
      <c r="T100" s="124"/>
      <c r="U100" s="123"/>
      <c r="V100" s="124"/>
      <c r="W100" s="124"/>
      <c r="X100" s="123">
        <v>3</v>
      </c>
      <c r="Y100" s="124">
        <v>10</v>
      </c>
      <c r="Z100" s="124" t="s">
        <v>138</v>
      </c>
      <c r="AA100" s="34">
        <f t="shared" ref="AA100:AB100" si="34">SUM(C100,F100,I100,L100,O100,R100,U100,X100)</f>
        <v>3</v>
      </c>
      <c r="AB100" s="204">
        <f t="shared" si="34"/>
        <v>10</v>
      </c>
      <c r="AC100" s="172" t="s">
        <v>85</v>
      </c>
    </row>
    <row r="101" spans="1:29" ht="13.5" customHeight="1" x14ac:dyDescent="0.3">
      <c r="A101" s="49" t="s">
        <v>177</v>
      </c>
      <c r="B101" s="141" t="s">
        <v>134</v>
      </c>
      <c r="C101" s="123"/>
      <c r="D101" s="124"/>
      <c r="E101" s="124"/>
      <c r="F101" s="123"/>
      <c r="G101" s="124"/>
      <c r="H101" s="124"/>
      <c r="I101" s="123"/>
      <c r="J101" s="124"/>
      <c r="K101" s="124"/>
      <c r="L101" s="123"/>
      <c r="M101" s="124"/>
      <c r="N101" s="124"/>
      <c r="O101" s="123"/>
      <c r="P101" s="124"/>
      <c r="Q101" s="124"/>
      <c r="R101" s="142"/>
      <c r="S101" s="124"/>
      <c r="T101" s="124"/>
      <c r="U101" s="123"/>
      <c r="V101" s="124"/>
      <c r="W101" s="124"/>
      <c r="X101" s="123">
        <v>3</v>
      </c>
      <c r="Y101" s="124">
        <v>10</v>
      </c>
      <c r="Z101" s="124" t="s">
        <v>138</v>
      </c>
      <c r="AA101" s="34">
        <f t="shared" ref="AA101:AB101" si="35">SUM(C101,F101,I101,L101,O101,R101,U101,X101)</f>
        <v>3</v>
      </c>
      <c r="AB101" s="204">
        <f t="shared" si="35"/>
        <v>10</v>
      </c>
      <c r="AC101" s="172" t="s">
        <v>153</v>
      </c>
    </row>
    <row r="102" spans="1:29" ht="13.5" customHeight="1" x14ac:dyDescent="0.3">
      <c r="M102" s="156"/>
      <c r="N102" s="156"/>
      <c r="Y102" s="105" t="s">
        <v>101</v>
      </c>
      <c r="Z102" s="105"/>
      <c r="AA102" s="157">
        <f t="shared" ref="AA102:AB102" si="36">SUM(AA95:AA101)</f>
        <v>18</v>
      </c>
      <c r="AB102" s="157">
        <f t="shared" si="36"/>
        <v>65</v>
      </c>
    </row>
    <row r="103" spans="1:29" ht="13.5" customHeight="1" x14ac:dyDescent="0.25"/>
    <row r="104" spans="1:29" ht="13.5" customHeight="1" x14ac:dyDescent="0.25"/>
    <row r="105" spans="1:29" ht="13.5" customHeight="1" x14ac:dyDescent="0.25"/>
    <row r="106" spans="1:29" ht="13.5" customHeight="1" x14ac:dyDescent="0.25"/>
    <row r="107" spans="1:29" ht="13.5" customHeight="1" x14ac:dyDescent="0.25"/>
    <row r="108" spans="1:29" ht="13.5" customHeight="1" x14ac:dyDescent="0.25"/>
    <row r="109" spans="1:29" ht="13.5" customHeight="1" x14ac:dyDescent="0.25"/>
    <row r="110" spans="1:29" ht="13.5" customHeight="1" x14ac:dyDescent="0.25"/>
    <row r="111" spans="1:29" ht="13.5" customHeight="1" x14ac:dyDescent="0.25"/>
    <row r="112" spans="1:29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13">
    <mergeCell ref="A99:Y99"/>
    <mergeCell ref="A1:C1"/>
    <mergeCell ref="A2:C2"/>
    <mergeCell ref="A3:D3"/>
    <mergeCell ref="AC7:AC9"/>
    <mergeCell ref="AC11:AC19"/>
    <mergeCell ref="AC24:AC27"/>
    <mergeCell ref="AC32:AC40"/>
    <mergeCell ref="A44:Y44"/>
    <mergeCell ref="A55:F55"/>
    <mergeCell ref="AC55:AC61"/>
    <mergeCell ref="A94:Y94"/>
    <mergeCell ref="A96:Y96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</sheetPr>
  <dimension ref="A1:AI1000"/>
  <sheetViews>
    <sheetView zoomScale="60" zoomScaleNormal="60" workbookViewId="0">
      <selection activeCell="AE55" sqref="AE55"/>
    </sheetView>
  </sheetViews>
  <sheetFormatPr defaultColWidth="12.59765625" defaultRowHeight="15" customHeight="1" x14ac:dyDescent="0.25"/>
  <cols>
    <col min="1" max="1" width="37.09765625" customWidth="1"/>
    <col min="2" max="2" width="13.8984375" customWidth="1"/>
    <col min="3" max="12" width="9" customWidth="1"/>
    <col min="13" max="14" width="9.3984375" customWidth="1"/>
    <col min="15" max="15" width="8.3984375" customWidth="1"/>
    <col min="16" max="17" width="9.3984375" customWidth="1"/>
    <col min="18" max="18" width="8.3984375" customWidth="1"/>
    <col min="19" max="20" width="9.3984375" customWidth="1"/>
    <col min="21" max="21" width="8.3984375" customWidth="1"/>
    <col min="22" max="23" width="9.3984375" customWidth="1"/>
    <col min="24" max="24" width="8.3984375" customWidth="1"/>
    <col min="25" max="26" width="9.3984375" customWidth="1"/>
    <col min="27" max="28" width="9" customWidth="1"/>
    <col min="29" max="29" width="28.3984375" customWidth="1"/>
    <col min="30" max="30" width="16.5" customWidth="1"/>
    <col min="31" max="31" width="17" customWidth="1"/>
    <col min="32" max="32" width="12" customWidth="1"/>
    <col min="33" max="33" width="17.59765625" customWidth="1"/>
    <col min="34" max="34" width="13.5" customWidth="1"/>
    <col min="35" max="35" width="9" customWidth="1"/>
  </cols>
  <sheetData>
    <row r="1" spans="1:35" ht="75" customHeight="1" x14ac:dyDescent="0.35">
      <c r="A1" s="393" t="s">
        <v>205</v>
      </c>
      <c r="B1" s="394"/>
      <c r="C1" s="394"/>
    </row>
    <row r="2" spans="1:35" ht="30" customHeight="1" x14ac:dyDescent="0.35">
      <c r="A2" s="393" t="s">
        <v>206</v>
      </c>
      <c r="B2" s="394"/>
      <c r="C2" s="394"/>
    </row>
    <row r="3" spans="1:35" ht="45" customHeight="1" x14ac:dyDescent="0.35">
      <c r="A3" s="393" t="s">
        <v>207</v>
      </c>
      <c r="B3" s="394"/>
      <c r="C3" s="394"/>
      <c r="D3" s="394"/>
      <c r="AE3" s="4" t="s">
        <v>28</v>
      </c>
    </row>
    <row r="4" spans="1:35" ht="36" customHeight="1" x14ac:dyDescent="0.3">
      <c r="A4" s="3" t="s">
        <v>208</v>
      </c>
      <c r="AE4" s="4"/>
    </row>
    <row r="5" spans="1:35" ht="13.5" customHeight="1" x14ac:dyDescent="0.25">
      <c r="AE5" s="5" t="s">
        <v>30</v>
      </c>
      <c r="AF5" s="6" t="s">
        <v>31</v>
      </c>
      <c r="AG5" s="7"/>
      <c r="AH5" s="5" t="s">
        <v>32</v>
      </c>
      <c r="AI5" s="5" t="s">
        <v>31</v>
      </c>
    </row>
    <row r="6" spans="1:35" ht="45.75" customHeight="1" x14ac:dyDescent="0.3">
      <c r="A6" s="8" t="s">
        <v>33</v>
      </c>
      <c r="B6" s="9" t="s">
        <v>34</v>
      </c>
      <c r="C6" s="10" t="s">
        <v>35</v>
      </c>
      <c r="D6" s="11" t="s">
        <v>36</v>
      </c>
      <c r="E6" s="12" t="s">
        <v>37</v>
      </c>
      <c r="F6" s="13" t="s">
        <v>38</v>
      </c>
      <c r="G6" s="14" t="s">
        <v>39</v>
      </c>
      <c r="H6" s="15" t="s">
        <v>40</v>
      </c>
      <c r="I6" s="16" t="s">
        <v>41</v>
      </c>
      <c r="J6" s="17" t="s">
        <v>42</v>
      </c>
      <c r="K6" s="18" t="s">
        <v>43</v>
      </c>
      <c r="L6" s="19" t="s">
        <v>44</v>
      </c>
      <c r="M6" s="20" t="s">
        <v>45</v>
      </c>
      <c r="N6" s="21" t="s">
        <v>46</v>
      </c>
      <c r="O6" s="22" t="s">
        <v>47</v>
      </c>
      <c r="P6" s="23" t="s">
        <v>48</v>
      </c>
      <c r="Q6" s="24" t="s">
        <v>49</v>
      </c>
      <c r="R6" s="25" t="s">
        <v>50</v>
      </c>
      <c r="S6" s="26" t="s">
        <v>51</v>
      </c>
      <c r="T6" s="27" t="s">
        <v>52</v>
      </c>
      <c r="U6" s="28" t="s">
        <v>53</v>
      </c>
      <c r="V6" s="29" t="s">
        <v>54</v>
      </c>
      <c r="W6" s="30" t="s">
        <v>55</v>
      </c>
      <c r="X6" s="31" t="s">
        <v>56</v>
      </c>
      <c r="Y6" s="32" t="s">
        <v>57</v>
      </c>
      <c r="Z6" s="33" t="s">
        <v>58</v>
      </c>
      <c r="AA6" s="34" t="s">
        <v>59</v>
      </c>
      <c r="AB6" s="34" t="s">
        <v>60</v>
      </c>
      <c r="AC6" s="35" t="s">
        <v>63</v>
      </c>
      <c r="AE6" s="37" t="s">
        <v>64</v>
      </c>
      <c r="AF6" s="38">
        <f>AA20</f>
        <v>30</v>
      </c>
      <c r="AG6" s="7"/>
      <c r="AH6" s="39" t="s">
        <v>65</v>
      </c>
      <c r="AI6" s="38">
        <f>SUM(C8:C101)</f>
        <v>30</v>
      </c>
    </row>
    <row r="7" spans="1:35" ht="13.5" customHeight="1" x14ac:dyDescent="0.25">
      <c r="A7" s="40" t="s">
        <v>66</v>
      </c>
      <c r="B7" s="41"/>
      <c r="C7" s="42"/>
      <c r="D7" s="43"/>
      <c r="E7" s="44"/>
      <c r="F7" s="45"/>
      <c r="G7" s="43"/>
      <c r="H7" s="44"/>
      <c r="I7" s="45"/>
      <c r="J7" s="46"/>
      <c r="K7" s="44"/>
      <c r="L7" s="45"/>
      <c r="M7" s="43"/>
      <c r="N7" s="44"/>
      <c r="O7" s="45"/>
      <c r="P7" s="43"/>
      <c r="Q7" s="44"/>
      <c r="R7" s="47"/>
      <c r="S7" s="43"/>
      <c r="T7" s="44"/>
      <c r="U7" s="45"/>
      <c r="V7" s="43"/>
      <c r="W7" s="44"/>
      <c r="X7" s="45"/>
      <c r="Y7" s="43"/>
      <c r="Z7" s="44"/>
      <c r="AA7" s="48"/>
      <c r="AB7" s="48"/>
      <c r="AC7" s="395" t="s">
        <v>67</v>
      </c>
      <c r="AE7" s="37" t="s">
        <v>68</v>
      </c>
      <c r="AF7" s="38">
        <f>AA28</f>
        <v>21</v>
      </c>
      <c r="AG7" s="7"/>
      <c r="AH7" s="39" t="s">
        <v>69</v>
      </c>
      <c r="AI7" s="38">
        <f>SUM(F8:F101)</f>
        <v>30</v>
      </c>
    </row>
    <row r="8" spans="1:35" ht="30.75" customHeight="1" x14ac:dyDescent="0.25">
      <c r="A8" s="49" t="s">
        <v>70</v>
      </c>
      <c r="B8" s="50" t="s">
        <v>71</v>
      </c>
      <c r="C8" s="51">
        <v>2</v>
      </c>
      <c r="D8" s="52">
        <v>25</v>
      </c>
      <c r="E8" s="53" t="s">
        <v>72</v>
      </c>
      <c r="F8" s="54">
        <v>2</v>
      </c>
      <c r="G8" s="54">
        <v>25</v>
      </c>
      <c r="H8" s="54" t="s">
        <v>73</v>
      </c>
      <c r="I8" s="55"/>
      <c r="J8" s="56"/>
      <c r="K8" s="56"/>
      <c r="L8" s="51"/>
      <c r="M8" s="56"/>
      <c r="N8" s="56"/>
      <c r="O8" s="51"/>
      <c r="P8" s="56"/>
      <c r="Q8" s="56"/>
      <c r="R8" s="57"/>
      <c r="S8" s="56"/>
      <c r="T8" s="56"/>
      <c r="U8" s="51"/>
      <c r="V8" s="56"/>
      <c r="W8" s="56"/>
      <c r="X8" s="51"/>
      <c r="Y8" s="56"/>
      <c r="Z8" s="56"/>
      <c r="AA8" s="58">
        <v>4</v>
      </c>
      <c r="AB8" s="58">
        <f>SUM(D8,J9,J8,M8,P8,S8,V8,Y8)</f>
        <v>55</v>
      </c>
      <c r="AC8" s="396"/>
      <c r="AE8" s="37" t="s">
        <v>77</v>
      </c>
      <c r="AF8" s="38">
        <f>SUM(AA41,AA50)</f>
        <v>33</v>
      </c>
      <c r="AG8" s="7"/>
      <c r="AH8" s="39" t="s">
        <v>78</v>
      </c>
      <c r="AI8" s="38">
        <f>SUM(I8:I101)</f>
        <v>30</v>
      </c>
    </row>
    <row r="9" spans="1:35" ht="13.5" customHeight="1" x14ac:dyDescent="0.25">
      <c r="A9" s="49" t="s">
        <v>79</v>
      </c>
      <c r="B9" s="50" t="s">
        <v>71</v>
      </c>
      <c r="C9" s="60"/>
      <c r="D9" s="61"/>
      <c r="E9" s="62"/>
      <c r="F9" s="63"/>
      <c r="G9" s="63"/>
      <c r="H9" s="63"/>
      <c r="I9" s="55">
        <v>3</v>
      </c>
      <c r="J9" s="53">
        <v>30</v>
      </c>
      <c r="K9" s="53" t="s">
        <v>72</v>
      </c>
      <c r="L9" s="51"/>
      <c r="M9" s="56"/>
      <c r="N9" s="56"/>
      <c r="O9" s="51"/>
      <c r="P9" s="56"/>
      <c r="Q9" s="56"/>
      <c r="R9" s="57"/>
      <c r="S9" s="56"/>
      <c r="T9" s="56"/>
      <c r="U9" s="51"/>
      <c r="V9" s="56"/>
      <c r="W9" s="56"/>
      <c r="X9" s="51"/>
      <c r="Y9" s="56"/>
      <c r="Z9" s="56"/>
      <c r="AA9" s="58">
        <v>3</v>
      </c>
      <c r="AB9" s="58">
        <v>30</v>
      </c>
      <c r="AC9" s="396"/>
      <c r="AE9" s="37" t="s">
        <v>81</v>
      </c>
      <c r="AF9" s="38">
        <f>SUM(AA62,AA74)</f>
        <v>90</v>
      </c>
      <c r="AG9" s="7"/>
      <c r="AH9" s="64" t="s">
        <v>82</v>
      </c>
      <c r="AI9" s="65">
        <f>SUM(L8:L101)</f>
        <v>30</v>
      </c>
    </row>
    <row r="10" spans="1:35" ht="30" customHeight="1" x14ac:dyDescent="0.25">
      <c r="A10" s="49" t="s">
        <v>83</v>
      </c>
      <c r="B10" s="66" t="s">
        <v>71</v>
      </c>
      <c r="C10" s="67"/>
      <c r="D10" s="56"/>
      <c r="E10" s="56"/>
      <c r="F10" s="55">
        <v>2</v>
      </c>
      <c r="G10" s="53">
        <v>20</v>
      </c>
      <c r="H10" s="53" t="s">
        <v>72</v>
      </c>
      <c r="I10" s="51">
        <v>3</v>
      </c>
      <c r="J10" s="56">
        <v>30</v>
      </c>
      <c r="K10" s="56" t="s">
        <v>73</v>
      </c>
      <c r="L10" s="51"/>
      <c r="M10" s="56"/>
      <c r="N10" s="56"/>
      <c r="O10" s="51"/>
      <c r="P10" s="56"/>
      <c r="Q10" s="56"/>
      <c r="R10" s="57"/>
      <c r="S10" s="56"/>
      <c r="T10" s="56"/>
      <c r="U10" s="51"/>
      <c r="V10" s="56"/>
      <c r="W10" s="56"/>
      <c r="X10" s="51"/>
      <c r="Y10" s="56"/>
      <c r="Z10" s="56"/>
      <c r="AA10" s="58">
        <f t="shared" ref="AA10:AB10" si="0">SUM(C10,F10,I10,L10,O10,R10,U10,X10)</f>
        <v>5</v>
      </c>
      <c r="AB10" s="58">
        <f t="shared" si="0"/>
        <v>50</v>
      </c>
      <c r="AC10" s="49" t="s">
        <v>85</v>
      </c>
      <c r="AE10" s="68" t="s">
        <v>86</v>
      </c>
      <c r="AF10" s="65">
        <f>AA82</f>
        <v>9</v>
      </c>
      <c r="AG10" s="7"/>
      <c r="AH10" s="69" t="s">
        <v>87</v>
      </c>
      <c r="AI10" s="38">
        <f>SUM(O8:O101)</f>
        <v>30</v>
      </c>
    </row>
    <row r="11" spans="1:35" ht="13.5" customHeight="1" x14ac:dyDescent="0.25">
      <c r="A11" s="40" t="s">
        <v>88</v>
      </c>
      <c r="B11" s="70"/>
      <c r="C11" s="71"/>
      <c r="D11" s="43"/>
      <c r="E11" s="43"/>
      <c r="F11" s="72"/>
      <c r="G11" s="73"/>
      <c r="H11" s="73"/>
      <c r="I11" s="74"/>
      <c r="J11" s="43"/>
      <c r="K11" s="43"/>
      <c r="L11" s="45"/>
      <c r="M11" s="43"/>
      <c r="N11" s="43"/>
      <c r="O11" s="45"/>
      <c r="P11" s="43"/>
      <c r="Q11" s="43"/>
      <c r="R11" s="47"/>
      <c r="S11" s="43"/>
      <c r="T11" s="43"/>
      <c r="U11" s="45"/>
      <c r="V11" s="43"/>
      <c r="W11" s="43"/>
      <c r="X11" s="45"/>
      <c r="Y11" s="43"/>
      <c r="Z11" s="43"/>
      <c r="AA11" s="48"/>
      <c r="AB11" s="48"/>
      <c r="AC11" s="397" t="s">
        <v>67</v>
      </c>
      <c r="AE11" s="69" t="s">
        <v>89</v>
      </c>
      <c r="AF11" s="76">
        <f>AA89</f>
        <v>39</v>
      </c>
      <c r="AG11" s="7"/>
      <c r="AH11" s="39" t="s">
        <v>90</v>
      </c>
      <c r="AI11" s="38">
        <f>SUM(R8:R101)</f>
        <v>30</v>
      </c>
    </row>
    <row r="12" spans="1:35" ht="44.25" customHeight="1" x14ac:dyDescent="0.25">
      <c r="A12" s="77" t="s">
        <v>91</v>
      </c>
      <c r="B12" s="78" t="s">
        <v>71</v>
      </c>
      <c r="C12" s="60">
        <v>2</v>
      </c>
      <c r="D12" s="61">
        <v>30</v>
      </c>
      <c r="E12" s="79" t="s">
        <v>73</v>
      </c>
      <c r="F12" s="63"/>
      <c r="G12" s="63"/>
      <c r="H12" s="63"/>
      <c r="I12" s="60"/>
      <c r="J12" s="269"/>
      <c r="K12" s="56"/>
      <c r="L12" s="51"/>
      <c r="M12" s="56"/>
      <c r="N12" s="56"/>
      <c r="O12" s="51"/>
      <c r="P12" s="56"/>
      <c r="Q12" s="56"/>
      <c r="R12" s="57"/>
      <c r="S12" s="56"/>
      <c r="T12" s="56"/>
      <c r="U12" s="51"/>
      <c r="V12" s="56"/>
      <c r="W12" s="56"/>
      <c r="X12" s="51"/>
      <c r="Y12" s="56"/>
      <c r="Z12" s="56"/>
      <c r="AA12" s="81">
        <v>2</v>
      </c>
      <c r="AB12" s="81">
        <v>30</v>
      </c>
      <c r="AC12" s="396"/>
      <c r="AE12" s="82" t="s">
        <v>93</v>
      </c>
      <c r="AF12" s="83">
        <f>AA102</f>
        <v>18</v>
      </c>
      <c r="AG12" s="7"/>
      <c r="AH12" s="39" t="s">
        <v>94</v>
      </c>
      <c r="AI12" s="38">
        <f>SUM(U8:U101)</f>
        <v>30</v>
      </c>
    </row>
    <row r="13" spans="1:35" ht="33.75" customHeight="1" x14ac:dyDescent="0.25">
      <c r="A13" s="84" t="s">
        <v>209</v>
      </c>
      <c r="B13" s="50" t="s">
        <v>71</v>
      </c>
      <c r="C13" s="51">
        <v>1</v>
      </c>
      <c r="D13" s="56">
        <v>30</v>
      </c>
      <c r="E13" s="56" t="s">
        <v>72</v>
      </c>
      <c r="F13" s="63">
        <v>1</v>
      </c>
      <c r="G13" s="63">
        <v>30</v>
      </c>
      <c r="H13" s="63" t="s">
        <v>72</v>
      </c>
      <c r="I13" s="51"/>
      <c r="J13" s="56"/>
      <c r="K13" s="80"/>
      <c r="L13" s="51"/>
      <c r="M13" s="56"/>
      <c r="N13" s="56"/>
      <c r="O13" s="51"/>
      <c r="P13" s="56"/>
      <c r="Q13" s="56"/>
      <c r="R13" s="57"/>
      <c r="S13" s="56"/>
      <c r="T13" s="56"/>
      <c r="U13" s="51"/>
      <c r="V13" s="56"/>
      <c r="W13" s="56"/>
      <c r="X13" s="51"/>
      <c r="Y13" s="56"/>
      <c r="Z13" s="56"/>
      <c r="AA13" s="81">
        <v>2</v>
      </c>
      <c r="AB13" s="81">
        <v>60</v>
      </c>
      <c r="AC13" s="396"/>
      <c r="AE13" s="82"/>
      <c r="AF13" s="83"/>
      <c r="AG13" s="7"/>
      <c r="AH13" s="39"/>
      <c r="AI13" s="38"/>
    </row>
    <row r="14" spans="1:35" ht="30" customHeight="1" x14ac:dyDescent="0.25">
      <c r="A14" s="77" t="s">
        <v>96</v>
      </c>
      <c r="B14" s="85" t="s">
        <v>71</v>
      </c>
      <c r="C14" s="54"/>
      <c r="D14" s="54"/>
      <c r="E14" s="86"/>
      <c r="F14" s="51"/>
      <c r="G14" s="56"/>
      <c r="H14" s="56"/>
      <c r="I14" s="87"/>
      <c r="J14" s="53"/>
      <c r="K14" s="56"/>
      <c r="L14" s="51">
        <v>2</v>
      </c>
      <c r="M14" s="56">
        <v>20</v>
      </c>
      <c r="N14" s="56" t="s">
        <v>72</v>
      </c>
      <c r="O14" s="51"/>
      <c r="P14" s="56"/>
      <c r="Q14" s="56"/>
      <c r="R14" s="57"/>
      <c r="S14" s="56"/>
      <c r="T14" s="56"/>
      <c r="U14" s="51"/>
      <c r="V14" s="56"/>
      <c r="W14" s="56"/>
      <c r="X14" s="51"/>
      <c r="Y14" s="56"/>
      <c r="Z14" s="56"/>
      <c r="AA14" s="58">
        <f t="shared" ref="AA14:AB14" si="1">L14</f>
        <v>2</v>
      </c>
      <c r="AB14" s="58">
        <f t="shared" si="1"/>
        <v>20</v>
      </c>
      <c r="AC14" s="396"/>
      <c r="AE14" s="5" t="s">
        <v>98</v>
      </c>
      <c r="AF14" s="88">
        <f>SUM(AF6:AF12)</f>
        <v>240</v>
      </c>
      <c r="AG14" s="7"/>
      <c r="AH14" s="69" t="s">
        <v>99</v>
      </c>
      <c r="AI14" s="89">
        <f>SUM(X8:X101)</f>
        <v>30</v>
      </c>
    </row>
    <row r="15" spans="1:35" ht="13.5" customHeight="1" x14ac:dyDescent="0.3">
      <c r="A15" s="40" t="s">
        <v>100</v>
      </c>
      <c r="B15" s="90"/>
      <c r="C15" s="45"/>
      <c r="D15" s="43"/>
      <c r="E15" s="91"/>
      <c r="F15" s="45"/>
      <c r="G15" s="43"/>
      <c r="H15" s="43"/>
      <c r="I15" s="92"/>
      <c r="J15" s="43"/>
      <c r="K15" s="43"/>
      <c r="L15" s="45"/>
      <c r="M15" s="43"/>
      <c r="N15" s="43"/>
      <c r="O15" s="45"/>
      <c r="P15" s="43"/>
      <c r="Q15" s="43"/>
      <c r="R15" s="47"/>
      <c r="S15" s="43"/>
      <c r="T15" s="43"/>
      <c r="U15" s="45"/>
      <c r="V15" s="43"/>
      <c r="W15" s="43"/>
      <c r="X15" s="45"/>
      <c r="Y15" s="43"/>
      <c r="Z15" s="43"/>
      <c r="AA15" s="48"/>
      <c r="AB15" s="48"/>
      <c r="AC15" s="396"/>
      <c r="AE15" s="93"/>
      <c r="AH15" s="94" t="s">
        <v>101</v>
      </c>
      <c r="AI15" s="5">
        <f>SUM(AI6:AI14)</f>
        <v>240</v>
      </c>
    </row>
    <row r="16" spans="1:35" ht="31.5" customHeight="1" x14ac:dyDescent="0.3">
      <c r="A16" s="49" t="s">
        <v>102</v>
      </c>
      <c r="B16" s="96" t="s">
        <v>71</v>
      </c>
      <c r="C16" s="60">
        <v>2</v>
      </c>
      <c r="D16" s="61">
        <v>20</v>
      </c>
      <c r="E16" s="61" t="s">
        <v>72</v>
      </c>
      <c r="F16" s="97"/>
      <c r="G16" s="53"/>
      <c r="H16" s="53"/>
      <c r="I16" s="51"/>
      <c r="J16" s="56"/>
      <c r="K16" s="56"/>
      <c r="L16" s="51"/>
      <c r="M16" s="56"/>
      <c r="N16" s="56"/>
      <c r="O16" s="51"/>
      <c r="P16" s="56"/>
      <c r="Q16" s="56"/>
      <c r="R16" s="57"/>
      <c r="S16" s="56"/>
      <c r="T16" s="56"/>
      <c r="U16" s="51"/>
      <c r="V16" s="56"/>
      <c r="W16" s="56"/>
      <c r="X16" s="51"/>
      <c r="Y16" s="56"/>
      <c r="Z16" s="56"/>
      <c r="AA16" s="81">
        <v>2</v>
      </c>
      <c r="AB16" s="81">
        <v>20</v>
      </c>
      <c r="AC16" s="396"/>
      <c r="AE16" s="98"/>
      <c r="AF16" s="95"/>
      <c r="AG16" s="95"/>
      <c r="AH16" s="95"/>
      <c r="AI16" s="95"/>
    </row>
    <row r="17" spans="1:35" ht="39" customHeight="1" x14ac:dyDescent="0.3">
      <c r="A17" s="49" t="s">
        <v>104</v>
      </c>
      <c r="B17" s="99" t="s">
        <v>71</v>
      </c>
      <c r="C17" s="63"/>
      <c r="D17" s="63"/>
      <c r="E17" s="63"/>
      <c r="F17" s="100">
        <v>3</v>
      </c>
      <c r="G17" s="56">
        <v>30</v>
      </c>
      <c r="H17" s="56" t="s">
        <v>73</v>
      </c>
      <c r="I17" s="51"/>
      <c r="J17" s="56"/>
      <c r="K17" s="56"/>
      <c r="L17" s="51"/>
      <c r="M17" s="56"/>
      <c r="N17" s="56"/>
      <c r="O17" s="51"/>
      <c r="P17" s="56"/>
      <c r="Q17" s="56"/>
      <c r="R17" s="57"/>
      <c r="S17" s="56"/>
      <c r="T17" s="56"/>
      <c r="U17" s="51"/>
      <c r="V17" s="56"/>
      <c r="W17" s="56"/>
      <c r="X17" s="51"/>
      <c r="Y17" s="56"/>
      <c r="Z17" s="56"/>
      <c r="AA17" s="81">
        <v>3</v>
      </c>
      <c r="AB17" s="81">
        <v>30</v>
      </c>
      <c r="AC17" s="396"/>
      <c r="AE17" s="98"/>
      <c r="AF17" s="95"/>
      <c r="AG17" s="95"/>
      <c r="AH17" s="95"/>
      <c r="AI17" s="95"/>
    </row>
    <row r="18" spans="1:35" ht="39" customHeight="1" x14ac:dyDescent="0.3">
      <c r="A18" s="49" t="s">
        <v>100</v>
      </c>
      <c r="B18" s="96" t="s">
        <v>71</v>
      </c>
      <c r="C18" s="97"/>
      <c r="D18" s="53"/>
      <c r="E18" s="53"/>
      <c r="F18" s="51"/>
      <c r="G18" s="56"/>
      <c r="H18" s="56"/>
      <c r="I18" s="51">
        <v>4</v>
      </c>
      <c r="J18" s="56">
        <v>40</v>
      </c>
      <c r="K18" s="56" t="s">
        <v>73</v>
      </c>
      <c r="L18" s="51"/>
      <c r="M18" s="56"/>
      <c r="N18" s="56"/>
      <c r="O18" s="51"/>
      <c r="P18" s="56"/>
      <c r="Q18" s="56"/>
      <c r="R18" s="57"/>
      <c r="S18" s="56"/>
      <c r="T18" s="56"/>
      <c r="U18" s="51"/>
      <c r="V18" s="56"/>
      <c r="W18" s="56"/>
      <c r="X18" s="51"/>
      <c r="Y18" s="56"/>
      <c r="Z18" s="56"/>
      <c r="AA18" s="81">
        <f t="shared" ref="AA18:AB18" si="2">I18</f>
        <v>4</v>
      </c>
      <c r="AB18" s="81">
        <f t="shared" si="2"/>
        <v>40</v>
      </c>
      <c r="AC18" s="396"/>
      <c r="AE18" s="95"/>
      <c r="AF18" s="95"/>
      <c r="AG18" s="95"/>
      <c r="AH18" s="95"/>
      <c r="AI18" s="95"/>
    </row>
    <row r="19" spans="1:35" ht="21.75" customHeight="1" x14ac:dyDescent="0.25">
      <c r="A19" s="59" t="s">
        <v>107</v>
      </c>
      <c r="B19" s="96" t="s">
        <v>71</v>
      </c>
      <c r="C19" s="51"/>
      <c r="D19" s="56"/>
      <c r="E19" s="102"/>
      <c r="F19" s="63"/>
      <c r="G19" s="63"/>
      <c r="H19" s="63"/>
      <c r="I19" s="63"/>
      <c r="J19" s="103"/>
      <c r="K19" s="63"/>
      <c r="L19" s="51">
        <v>3</v>
      </c>
      <c r="M19" s="56">
        <v>30</v>
      </c>
      <c r="N19" s="102" t="s">
        <v>72</v>
      </c>
      <c r="O19" s="51"/>
      <c r="P19" s="56"/>
      <c r="Q19" s="56"/>
      <c r="R19" s="57"/>
      <c r="S19" s="56"/>
      <c r="T19" s="56"/>
      <c r="U19" s="51"/>
      <c r="V19" s="56"/>
      <c r="W19" s="56"/>
      <c r="X19" s="51"/>
      <c r="Y19" s="56"/>
      <c r="Z19" s="56"/>
      <c r="AA19" s="81">
        <v>3</v>
      </c>
      <c r="AB19" s="81">
        <v>30</v>
      </c>
      <c r="AC19" s="398"/>
    </row>
    <row r="20" spans="1:35" ht="13.5" customHeight="1" x14ac:dyDescent="0.3"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 t="s">
        <v>101</v>
      </c>
      <c r="Z20" s="105"/>
      <c r="AA20" s="106">
        <f t="shared" ref="AA20:AB20" si="3">SUM(AA8:AA19)</f>
        <v>30</v>
      </c>
      <c r="AB20" s="106">
        <f t="shared" si="3"/>
        <v>365</v>
      </c>
    </row>
    <row r="21" spans="1:35" ht="13.5" customHeight="1" x14ac:dyDescent="0.25"/>
    <row r="22" spans="1:35" ht="13.5" customHeight="1" x14ac:dyDescent="0.25"/>
    <row r="23" spans="1:35" ht="13.5" customHeight="1" x14ac:dyDescent="0.3">
      <c r="A23" s="8" t="s">
        <v>109</v>
      </c>
      <c r="B23" s="9" t="s">
        <v>34</v>
      </c>
      <c r="C23" s="10" t="s">
        <v>35</v>
      </c>
      <c r="D23" s="10" t="s">
        <v>36</v>
      </c>
      <c r="E23" s="107" t="s">
        <v>37</v>
      </c>
      <c r="F23" s="108" t="s">
        <v>38</v>
      </c>
      <c r="G23" s="108" t="s">
        <v>39</v>
      </c>
      <c r="H23" s="109" t="s">
        <v>40</v>
      </c>
      <c r="I23" s="110" t="s">
        <v>41</v>
      </c>
      <c r="J23" s="110" t="s">
        <v>42</v>
      </c>
      <c r="K23" s="18" t="s">
        <v>43</v>
      </c>
      <c r="L23" s="19" t="s">
        <v>44</v>
      </c>
      <c r="M23" s="20" t="s">
        <v>45</v>
      </c>
      <c r="N23" s="21" t="s">
        <v>46</v>
      </c>
      <c r="O23" s="22" t="s">
        <v>47</v>
      </c>
      <c r="P23" s="22" t="s">
        <v>48</v>
      </c>
      <c r="Q23" s="24" t="s">
        <v>49</v>
      </c>
      <c r="R23" s="25" t="s">
        <v>50</v>
      </c>
      <c r="S23" s="111" t="s">
        <v>51</v>
      </c>
      <c r="T23" s="27" t="s">
        <v>52</v>
      </c>
      <c r="U23" s="28" t="s">
        <v>53</v>
      </c>
      <c r="V23" s="28" t="s">
        <v>54</v>
      </c>
      <c r="W23" s="30" t="s">
        <v>55</v>
      </c>
      <c r="X23" s="31" t="s">
        <v>56</v>
      </c>
      <c r="Y23" s="32" t="s">
        <v>57</v>
      </c>
      <c r="Z23" s="33" t="s">
        <v>58</v>
      </c>
      <c r="AA23" s="34" t="s">
        <v>59</v>
      </c>
      <c r="AB23" s="34" t="s">
        <v>60</v>
      </c>
      <c r="AC23" s="112" t="s">
        <v>63</v>
      </c>
    </row>
    <row r="24" spans="1:35" ht="13.5" customHeight="1" x14ac:dyDescent="0.3">
      <c r="A24" s="97" t="s">
        <v>110</v>
      </c>
      <c r="B24" s="113" t="s">
        <v>71</v>
      </c>
      <c r="C24" s="114">
        <v>6</v>
      </c>
      <c r="D24" s="115">
        <v>60</v>
      </c>
      <c r="E24" s="115" t="s">
        <v>73</v>
      </c>
      <c r="F24" s="116">
        <v>6</v>
      </c>
      <c r="G24" s="115">
        <v>60</v>
      </c>
      <c r="H24" s="115" t="s">
        <v>73</v>
      </c>
      <c r="I24" s="116"/>
      <c r="J24" s="115"/>
      <c r="K24" s="115"/>
      <c r="L24" s="116"/>
      <c r="M24" s="115"/>
      <c r="N24" s="115"/>
      <c r="O24" s="116"/>
      <c r="P24" s="115"/>
      <c r="Q24" s="115"/>
      <c r="R24" s="116"/>
      <c r="S24" s="115"/>
      <c r="T24" s="115"/>
      <c r="U24" s="116"/>
      <c r="V24" s="115"/>
      <c r="W24" s="115"/>
      <c r="X24" s="116"/>
      <c r="Y24" s="115"/>
      <c r="Z24" s="115"/>
      <c r="AA24" s="117">
        <f t="shared" ref="AA24:AB24" si="4">SUM(C24,F24,I24,L24,O24,R24,U24,X24)</f>
        <v>12</v>
      </c>
      <c r="AB24" s="117">
        <f t="shared" si="4"/>
        <v>120</v>
      </c>
      <c r="AC24" s="399" t="s">
        <v>85</v>
      </c>
    </row>
    <row r="25" spans="1:35" ht="13.5" customHeight="1" x14ac:dyDescent="0.3">
      <c r="A25" s="120" t="s">
        <v>112</v>
      </c>
      <c r="B25" s="113" t="s">
        <v>71</v>
      </c>
      <c r="C25" s="114"/>
      <c r="D25" s="115"/>
      <c r="E25" s="115"/>
      <c r="F25" s="116"/>
      <c r="G25" s="115"/>
      <c r="H25" s="115"/>
      <c r="I25" s="116"/>
      <c r="J25" s="115"/>
      <c r="K25" s="115"/>
      <c r="L25" s="116"/>
      <c r="M25" s="115"/>
      <c r="N25" s="115"/>
      <c r="O25" s="116">
        <v>3</v>
      </c>
      <c r="P25" s="115">
        <v>20</v>
      </c>
      <c r="Q25" s="115" t="s">
        <v>72</v>
      </c>
      <c r="R25" s="116"/>
      <c r="S25" s="115"/>
      <c r="T25" s="115"/>
      <c r="U25" s="116"/>
      <c r="V25" s="115"/>
      <c r="W25" s="115"/>
      <c r="X25" s="116"/>
      <c r="Y25" s="115"/>
      <c r="Z25" s="115"/>
      <c r="AA25" s="117">
        <f t="shared" ref="AA25:AB25" si="5">SUM(C25,F25,I25,L25,O25,R25,U25,X25)</f>
        <v>3</v>
      </c>
      <c r="AB25" s="117">
        <f t="shared" si="5"/>
        <v>20</v>
      </c>
      <c r="AC25" s="400"/>
    </row>
    <row r="26" spans="1:35" ht="13.5" customHeight="1" x14ac:dyDescent="0.3">
      <c r="A26" s="49" t="s">
        <v>114</v>
      </c>
      <c r="B26" s="122" t="s">
        <v>115</v>
      </c>
      <c r="C26" s="123"/>
      <c r="D26" s="124"/>
      <c r="E26" s="124"/>
      <c r="F26" s="123"/>
      <c r="G26" s="124"/>
      <c r="H26" s="115"/>
      <c r="I26" s="125">
        <v>3</v>
      </c>
      <c r="J26" s="126">
        <v>26</v>
      </c>
      <c r="K26" s="126" t="s">
        <v>73</v>
      </c>
      <c r="L26" s="125"/>
      <c r="M26" s="126"/>
      <c r="N26" s="126"/>
      <c r="O26" s="116"/>
      <c r="P26" s="115"/>
      <c r="Q26" s="115"/>
      <c r="R26" s="116"/>
      <c r="S26" s="115"/>
      <c r="T26" s="115"/>
      <c r="U26" s="116"/>
      <c r="V26" s="115"/>
      <c r="W26" s="115"/>
      <c r="X26" s="116"/>
      <c r="Y26" s="115"/>
      <c r="Z26" s="115"/>
      <c r="AA26" s="117">
        <f t="shared" ref="AA26:AB26" si="6">SUM(C26,F26,I26,L26,O26,R26,U26,X26)</f>
        <v>3</v>
      </c>
      <c r="AB26" s="117">
        <f t="shared" si="6"/>
        <v>26</v>
      </c>
      <c r="AC26" s="400"/>
    </row>
    <row r="27" spans="1:35" ht="13.5" customHeight="1" x14ac:dyDescent="0.3">
      <c r="A27" s="127" t="s">
        <v>182</v>
      </c>
      <c r="B27" s="122" t="s">
        <v>118</v>
      </c>
      <c r="C27" s="123"/>
      <c r="D27" s="124"/>
      <c r="E27" s="124"/>
      <c r="F27" s="123"/>
      <c r="G27" s="124"/>
      <c r="H27" s="115"/>
      <c r="I27" s="125"/>
      <c r="J27" s="126"/>
      <c r="K27" s="126"/>
      <c r="L27" s="125"/>
      <c r="M27" s="126"/>
      <c r="N27" s="126"/>
      <c r="O27" s="116"/>
      <c r="P27" s="115"/>
      <c r="Q27" s="115"/>
      <c r="R27" s="114">
        <v>3</v>
      </c>
      <c r="S27" s="115">
        <v>16</v>
      </c>
      <c r="T27" s="115" t="s">
        <v>73</v>
      </c>
      <c r="U27" s="116"/>
      <c r="V27" s="115"/>
      <c r="W27" s="115"/>
      <c r="X27" s="116"/>
      <c r="Y27" s="128"/>
      <c r="Z27" s="115"/>
      <c r="AA27" s="117">
        <f t="shared" ref="AA27:AB27" si="7">SUM(C27,F27,I27,L27,O27,R27,U27,X27)</f>
        <v>3</v>
      </c>
      <c r="AB27" s="117">
        <f t="shared" si="7"/>
        <v>16</v>
      </c>
      <c r="AC27" s="401"/>
    </row>
    <row r="28" spans="1:35" ht="13.5" customHeight="1" x14ac:dyDescent="0.3">
      <c r="M28" s="104"/>
      <c r="N28" s="104"/>
      <c r="O28" s="129"/>
      <c r="P28" s="104"/>
      <c r="Q28" s="104"/>
      <c r="R28" s="129"/>
      <c r="S28" s="104"/>
      <c r="T28" s="104"/>
      <c r="U28" s="129"/>
      <c r="V28" s="104"/>
      <c r="W28" s="104"/>
      <c r="X28" s="129"/>
      <c r="Y28" s="105" t="s">
        <v>101</v>
      </c>
      <c r="Z28" s="130"/>
      <c r="AA28" s="131">
        <f t="shared" ref="AA28:AB28" si="8">SUM(AA24:AA27)</f>
        <v>21</v>
      </c>
      <c r="AB28" s="131">
        <f t="shared" si="8"/>
        <v>182</v>
      </c>
      <c r="AC28" s="104"/>
    </row>
    <row r="29" spans="1:35" ht="13.5" customHeight="1" x14ac:dyDescent="0.25"/>
    <row r="30" spans="1:35" ht="13.5" customHeight="1" x14ac:dyDescent="0.25"/>
    <row r="31" spans="1:35" ht="13.5" customHeight="1" x14ac:dyDescent="0.3">
      <c r="A31" s="8" t="s">
        <v>120</v>
      </c>
      <c r="B31" s="133" t="s">
        <v>34</v>
      </c>
      <c r="C31" s="10" t="s">
        <v>35</v>
      </c>
      <c r="D31" s="134" t="s">
        <v>36</v>
      </c>
      <c r="E31" s="107" t="s">
        <v>37</v>
      </c>
      <c r="F31" s="108" t="s">
        <v>38</v>
      </c>
      <c r="G31" s="135" t="s">
        <v>39</v>
      </c>
      <c r="H31" s="109" t="s">
        <v>40</v>
      </c>
      <c r="I31" s="110" t="s">
        <v>41</v>
      </c>
      <c r="J31" s="17" t="s">
        <v>42</v>
      </c>
      <c r="K31" s="18" t="s">
        <v>43</v>
      </c>
      <c r="L31" s="19" t="s">
        <v>44</v>
      </c>
      <c r="M31" s="20" t="s">
        <v>45</v>
      </c>
      <c r="N31" s="21" t="s">
        <v>46</v>
      </c>
      <c r="O31" s="22" t="s">
        <v>47</v>
      </c>
      <c r="P31" s="23" t="s">
        <v>48</v>
      </c>
      <c r="Q31" s="24" t="s">
        <v>49</v>
      </c>
      <c r="R31" s="25" t="s">
        <v>50</v>
      </c>
      <c r="S31" s="26" t="s">
        <v>51</v>
      </c>
      <c r="T31" s="27" t="s">
        <v>52</v>
      </c>
      <c r="U31" s="28" t="s">
        <v>53</v>
      </c>
      <c r="V31" s="29" t="s">
        <v>54</v>
      </c>
      <c r="W31" s="30" t="s">
        <v>55</v>
      </c>
      <c r="X31" s="31" t="s">
        <v>56</v>
      </c>
      <c r="Y31" s="32" t="s">
        <v>57</v>
      </c>
      <c r="Z31" s="33" t="s">
        <v>58</v>
      </c>
      <c r="AA31" s="34" t="s">
        <v>59</v>
      </c>
      <c r="AB31" s="34" t="s">
        <v>60</v>
      </c>
      <c r="AC31" s="112" t="s">
        <v>63</v>
      </c>
    </row>
    <row r="32" spans="1:35" ht="13.5" customHeight="1" x14ac:dyDescent="0.3">
      <c r="A32" s="71" t="s">
        <v>121</v>
      </c>
      <c r="B32" s="136"/>
      <c r="C32" s="137"/>
      <c r="D32" s="138"/>
      <c r="E32" s="138"/>
      <c r="F32" s="137"/>
      <c r="G32" s="138"/>
      <c r="H32" s="138"/>
      <c r="I32" s="137"/>
      <c r="J32" s="138"/>
      <c r="K32" s="138"/>
      <c r="L32" s="137"/>
      <c r="M32" s="138"/>
      <c r="N32" s="138"/>
      <c r="O32" s="137"/>
      <c r="P32" s="138"/>
      <c r="Q32" s="138"/>
      <c r="R32" s="139"/>
      <c r="S32" s="138"/>
      <c r="T32" s="138"/>
      <c r="U32" s="137"/>
      <c r="V32" s="138"/>
      <c r="W32" s="138"/>
      <c r="X32" s="137"/>
      <c r="Y32" s="138"/>
      <c r="Z32" s="138"/>
      <c r="AA32" s="140"/>
      <c r="AB32" s="140"/>
      <c r="AC32" s="402" t="s">
        <v>85</v>
      </c>
    </row>
    <row r="33" spans="1:29" ht="13.5" customHeight="1" x14ac:dyDescent="0.3">
      <c r="A33" s="123" t="s">
        <v>210</v>
      </c>
      <c r="B33" s="141" t="s">
        <v>71</v>
      </c>
      <c r="C33" s="123"/>
      <c r="D33" s="124"/>
      <c r="E33" s="124"/>
      <c r="F33" s="123"/>
      <c r="G33" s="124"/>
      <c r="H33" s="124"/>
      <c r="I33" s="123"/>
      <c r="J33" s="124"/>
      <c r="K33" s="124"/>
      <c r="L33" s="123"/>
      <c r="M33" s="124"/>
      <c r="N33" s="124"/>
      <c r="O33" s="123">
        <v>2</v>
      </c>
      <c r="P33" s="124">
        <v>20</v>
      </c>
      <c r="Q33" s="124" t="s">
        <v>72</v>
      </c>
      <c r="R33" s="142"/>
      <c r="S33" s="124"/>
      <c r="T33" s="124"/>
      <c r="U33" s="123"/>
      <c r="V33" s="124"/>
      <c r="W33" s="124"/>
      <c r="X33" s="123"/>
      <c r="Y33" s="124"/>
      <c r="Z33" s="124"/>
      <c r="AA33" s="34">
        <f t="shared" ref="AA33:AB33" si="9">SUM(C33,F33,I33,L33,O33,R33,U33,X33)</f>
        <v>2</v>
      </c>
      <c r="AB33" s="34">
        <f t="shared" si="9"/>
        <v>20</v>
      </c>
      <c r="AC33" s="396"/>
    </row>
    <row r="34" spans="1:29" ht="13.5" customHeight="1" x14ac:dyDescent="0.3">
      <c r="A34" s="127" t="s">
        <v>123</v>
      </c>
      <c r="B34" s="141" t="s">
        <v>71</v>
      </c>
      <c r="C34" s="123"/>
      <c r="D34" s="124"/>
      <c r="E34" s="124"/>
      <c r="F34" s="123">
        <v>2</v>
      </c>
      <c r="G34" s="124">
        <v>20</v>
      </c>
      <c r="H34" s="124" t="s">
        <v>72</v>
      </c>
      <c r="I34" s="123"/>
      <c r="J34" s="124"/>
      <c r="K34" s="124"/>
      <c r="L34" s="123">
        <v>2</v>
      </c>
      <c r="M34" s="124">
        <v>20</v>
      </c>
      <c r="N34" s="124" t="s">
        <v>72</v>
      </c>
      <c r="O34" s="123">
        <v>2</v>
      </c>
      <c r="P34" s="124">
        <v>20</v>
      </c>
      <c r="Q34" s="124" t="s">
        <v>72</v>
      </c>
      <c r="R34" s="142">
        <v>2</v>
      </c>
      <c r="S34" s="124">
        <v>25</v>
      </c>
      <c r="T34" s="124" t="s">
        <v>73</v>
      </c>
      <c r="U34" s="123"/>
      <c r="V34" s="124"/>
      <c r="W34" s="124"/>
      <c r="X34" s="123"/>
      <c r="Y34" s="124"/>
      <c r="Z34" s="124"/>
      <c r="AA34" s="143">
        <f t="shared" ref="AA34:AB34" si="10">SUM(C34,F34,I34,L34,O34,R34,U34,X34)</f>
        <v>8</v>
      </c>
      <c r="AB34" s="143">
        <f t="shared" si="10"/>
        <v>85</v>
      </c>
      <c r="AC34" s="396"/>
    </row>
    <row r="35" spans="1:29" ht="13.5" customHeight="1" x14ac:dyDescent="0.3">
      <c r="A35" s="127" t="s">
        <v>124</v>
      </c>
      <c r="B35" s="141" t="s">
        <v>71</v>
      </c>
      <c r="C35" s="123"/>
      <c r="D35" s="124"/>
      <c r="E35" s="124"/>
      <c r="F35" s="123"/>
      <c r="G35" s="124"/>
      <c r="H35" s="124"/>
      <c r="I35" s="123">
        <v>2</v>
      </c>
      <c r="J35" s="124">
        <v>20</v>
      </c>
      <c r="K35" s="124" t="s">
        <v>72</v>
      </c>
      <c r="L35" s="123"/>
      <c r="M35" s="124"/>
      <c r="N35" s="124"/>
      <c r="O35" s="123"/>
      <c r="P35" s="124"/>
      <c r="Q35" s="124"/>
      <c r="R35" s="123"/>
      <c r="S35" s="124"/>
      <c r="T35" s="124"/>
      <c r="U35" s="123"/>
      <c r="V35" s="124"/>
      <c r="W35" s="124"/>
      <c r="X35" s="123"/>
      <c r="Y35" s="124"/>
      <c r="Z35" s="124"/>
      <c r="AA35" s="143">
        <f t="shared" ref="AA35:AB35" si="11">SUM(C35,F35,I35,L35,O35,R35,U35,X35)</f>
        <v>2</v>
      </c>
      <c r="AB35" s="143">
        <f t="shared" si="11"/>
        <v>20</v>
      </c>
      <c r="AC35" s="396"/>
    </row>
    <row r="36" spans="1:29" ht="13.5" customHeight="1" x14ac:dyDescent="0.3">
      <c r="A36" s="127" t="s">
        <v>125</v>
      </c>
      <c r="B36" s="141" t="s">
        <v>71</v>
      </c>
      <c r="C36" s="123"/>
      <c r="D36" s="124"/>
      <c r="E36" s="124"/>
      <c r="F36" s="123"/>
      <c r="G36" s="124"/>
      <c r="H36" s="124"/>
      <c r="I36" s="123">
        <v>1</v>
      </c>
      <c r="J36" s="124">
        <v>20</v>
      </c>
      <c r="K36" s="124" t="s">
        <v>72</v>
      </c>
      <c r="L36" s="123">
        <v>1</v>
      </c>
      <c r="M36" s="124">
        <v>20</v>
      </c>
      <c r="N36" s="124" t="s">
        <v>72</v>
      </c>
      <c r="O36" s="123"/>
      <c r="P36" s="124"/>
      <c r="Q36" s="124"/>
      <c r="R36" s="142"/>
      <c r="S36" s="124"/>
      <c r="T36" s="124"/>
      <c r="U36" s="123"/>
      <c r="V36" s="124"/>
      <c r="W36" s="124"/>
      <c r="X36" s="123"/>
      <c r="Y36" s="124"/>
      <c r="Z36" s="124"/>
      <c r="AA36" s="143">
        <f t="shared" ref="AA36:AB36" si="12">SUM(C36,F36,I36,L36,O36,R36,U36,X36)</f>
        <v>2</v>
      </c>
      <c r="AB36" s="143">
        <f t="shared" si="12"/>
        <v>40</v>
      </c>
      <c r="AC36" s="396"/>
    </row>
    <row r="37" spans="1:29" ht="13.5" customHeight="1" x14ac:dyDescent="0.3">
      <c r="A37" s="127" t="s">
        <v>126</v>
      </c>
      <c r="B37" s="141" t="s">
        <v>71</v>
      </c>
      <c r="C37" s="123"/>
      <c r="D37" s="124"/>
      <c r="E37" s="124"/>
      <c r="F37" s="123"/>
      <c r="G37" s="124"/>
      <c r="H37" s="124"/>
      <c r="I37" s="123"/>
      <c r="J37" s="124"/>
      <c r="K37" s="124"/>
      <c r="L37" s="123">
        <v>2</v>
      </c>
      <c r="M37" s="124">
        <v>20</v>
      </c>
      <c r="N37" s="124" t="s">
        <v>72</v>
      </c>
      <c r="O37" s="123"/>
      <c r="P37" s="124"/>
      <c r="Q37" s="124"/>
      <c r="R37" s="142"/>
      <c r="S37" s="124"/>
      <c r="T37" s="124"/>
      <c r="U37" s="123"/>
      <c r="V37" s="124"/>
      <c r="W37" s="124"/>
      <c r="X37" s="144"/>
      <c r="Y37" s="145"/>
      <c r="Z37" s="124"/>
      <c r="AA37" s="143">
        <f t="shared" ref="AA37:AB37" si="13">SUM(C37,F37,I37,L37,O37,R37,U37,X37)</f>
        <v>2</v>
      </c>
      <c r="AB37" s="143">
        <f t="shared" si="13"/>
        <v>20</v>
      </c>
      <c r="AC37" s="396"/>
    </row>
    <row r="38" spans="1:29" ht="13.5" customHeight="1" x14ac:dyDescent="0.3">
      <c r="A38" s="123" t="s">
        <v>127</v>
      </c>
      <c r="B38" s="122" t="s">
        <v>128</v>
      </c>
      <c r="C38" s="123"/>
      <c r="D38" s="124"/>
      <c r="E38" s="124"/>
      <c r="F38" s="123">
        <v>1</v>
      </c>
      <c r="G38" s="124">
        <v>15</v>
      </c>
      <c r="H38" s="124" t="s">
        <v>72</v>
      </c>
      <c r="I38" s="123"/>
      <c r="J38" s="124"/>
      <c r="K38" s="124"/>
      <c r="L38" s="123"/>
      <c r="M38" s="124"/>
      <c r="N38" s="124"/>
      <c r="O38" s="123"/>
      <c r="P38" s="124"/>
      <c r="Q38" s="124"/>
      <c r="R38" s="142"/>
      <c r="S38" s="124"/>
      <c r="T38" s="124"/>
      <c r="U38" s="123"/>
      <c r="V38" s="124"/>
      <c r="W38" s="146"/>
      <c r="X38" s="69"/>
      <c r="Y38" s="69"/>
      <c r="Z38" s="147"/>
      <c r="AA38" s="143">
        <v>1</v>
      </c>
      <c r="AB38" s="148">
        <f>G38</f>
        <v>15</v>
      </c>
      <c r="AC38" s="396"/>
    </row>
    <row r="39" spans="1:29" ht="13.5" customHeight="1" x14ac:dyDescent="0.3">
      <c r="A39" s="123" t="s">
        <v>129</v>
      </c>
      <c r="B39" s="122" t="s">
        <v>128</v>
      </c>
      <c r="C39" s="123"/>
      <c r="D39" s="124"/>
      <c r="E39" s="124"/>
      <c r="F39" s="123"/>
      <c r="G39" s="124"/>
      <c r="H39" s="124"/>
      <c r="I39" s="123"/>
      <c r="J39" s="124"/>
      <c r="K39" s="124"/>
      <c r="L39" s="123"/>
      <c r="M39" s="124"/>
      <c r="N39" s="124"/>
      <c r="O39" s="123"/>
      <c r="P39" s="124"/>
      <c r="Q39" s="124"/>
      <c r="R39" s="149"/>
      <c r="S39" s="145"/>
      <c r="T39" s="145"/>
      <c r="U39" s="144"/>
      <c r="V39" s="145"/>
      <c r="W39" s="145"/>
      <c r="X39" s="120">
        <v>1</v>
      </c>
      <c r="Y39" s="150">
        <v>15</v>
      </c>
      <c r="Z39" s="124" t="s">
        <v>72</v>
      </c>
      <c r="AA39" s="143">
        <v>1</v>
      </c>
      <c r="AB39" s="148">
        <f>Y39</f>
        <v>15</v>
      </c>
      <c r="AC39" s="396"/>
    </row>
    <row r="40" spans="1:29" ht="13.5" customHeight="1" x14ac:dyDescent="0.3">
      <c r="A40" s="49" t="s">
        <v>130</v>
      </c>
      <c r="B40" s="122" t="s">
        <v>71</v>
      </c>
      <c r="C40" s="123"/>
      <c r="D40" s="124"/>
      <c r="E40" s="124"/>
      <c r="F40" s="123"/>
      <c r="G40" s="124"/>
      <c r="H40" s="124"/>
      <c r="I40" s="123"/>
      <c r="J40" s="124"/>
      <c r="K40" s="124"/>
      <c r="L40" s="123"/>
      <c r="M40" s="124"/>
      <c r="N40" s="124"/>
      <c r="O40" s="123"/>
      <c r="P40" s="124"/>
      <c r="Q40" s="146"/>
      <c r="R40" s="123">
        <v>2</v>
      </c>
      <c r="S40" s="124">
        <v>20</v>
      </c>
      <c r="T40" s="124" t="s">
        <v>72</v>
      </c>
      <c r="U40" s="123">
        <v>1</v>
      </c>
      <c r="V40" s="124">
        <v>20</v>
      </c>
      <c r="W40" s="124" t="s">
        <v>72</v>
      </c>
      <c r="X40" s="116"/>
      <c r="Y40" s="151"/>
      <c r="Z40" s="145"/>
      <c r="AA40" s="152">
        <v>3</v>
      </c>
      <c r="AB40" s="152">
        <v>40</v>
      </c>
      <c r="AC40" s="398"/>
    </row>
    <row r="41" spans="1:29" ht="13.5" customHeight="1" x14ac:dyDescent="0.3">
      <c r="A41" s="84"/>
      <c r="B41" s="153"/>
      <c r="C41" s="154"/>
      <c r="D41" s="155"/>
      <c r="E41" s="155"/>
      <c r="F41" s="154"/>
      <c r="G41" s="155"/>
      <c r="H41" s="155"/>
      <c r="I41" s="154"/>
      <c r="J41" s="155"/>
      <c r="K41" s="155"/>
      <c r="L41" s="154"/>
      <c r="M41" s="155"/>
      <c r="N41" s="155"/>
      <c r="O41" s="154"/>
      <c r="P41" s="155"/>
      <c r="Q41" s="155"/>
      <c r="R41" s="95"/>
      <c r="S41" s="156"/>
      <c r="T41" s="156"/>
      <c r="U41" s="95"/>
      <c r="V41" s="156"/>
      <c r="W41" s="156"/>
      <c r="X41" s="154"/>
      <c r="Y41" s="105" t="s">
        <v>101</v>
      </c>
      <c r="Z41" s="124"/>
      <c r="AA41" s="157">
        <f t="shared" ref="AA41:AB41" si="14">SUM(AA33:AA40)</f>
        <v>21</v>
      </c>
      <c r="AB41" s="157">
        <f t="shared" si="14"/>
        <v>255</v>
      </c>
    </row>
    <row r="42" spans="1:29" ht="13.5" customHeight="1" x14ac:dyDescent="0.3">
      <c r="A42" s="158"/>
      <c r="B42" s="159"/>
      <c r="C42" s="95"/>
      <c r="D42" s="156"/>
      <c r="E42" s="156"/>
      <c r="F42" s="95"/>
      <c r="G42" s="156"/>
      <c r="H42" s="156"/>
      <c r="I42" s="95"/>
      <c r="J42" s="156"/>
      <c r="K42" s="156"/>
      <c r="L42" s="95"/>
      <c r="M42" s="156"/>
      <c r="N42" s="156"/>
      <c r="O42" s="95"/>
      <c r="P42" s="156"/>
      <c r="Q42" s="156"/>
      <c r="R42" s="95"/>
      <c r="S42" s="156"/>
      <c r="T42" s="156"/>
      <c r="U42" s="95"/>
      <c r="V42" s="156"/>
      <c r="W42" s="156"/>
      <c r="X42" s="95"/>
      <c r="Y42" s="160"/>
      <c r="Z42" s="156"/>
      <c r="AA42" s="161"/>
      <c r="AB42" s="161"/>
    </row>
    <row r="43" spans="1:29" ht="15" customHeight="1" x14ac:dyDescent="0.3">
      <c r="A43" s="209"/>
      <c r="B43" s="210"/>
      <c r="C43" s="211"/>
      <c r="D43" s="212"/>
      <c r="E43" s="212"/>
      <c r="F43" s="211"/>
      <c r="G43" s="212"/>
      <c r="H43" s="212"/>
      <c r="I43" s="211"/>
      <c r="J43" s="212"/>
      <c r="K43" s="212"/>
      <c r="L43" s="211"/>
      <c r="M43" s="212"/>
      <c r="N43" s="212"/>
      <c r="O43" s="211"/>
      <c r="P43" s="212"/>
      <c r="Q43" s="212"/>
      <c r="R43" s="211"/>
      <c r="S43" s="212"/>
      <c r="T43" s="212"/>
      <c r="U43" s="211"/>
      <c r="V43" s="212"/>
      <c r="W43" s="212"/>
      <c r="X43" s="211"/>
      <c r="Y43" s="147"/>
      <c r="Z43" s="147"/>
      <c r="AA43" s="213"/>
      <c r="AB43" s="213"/>
      <c r="AC43" s="3"/>
    </row>
    <row r="44" spans="1:29" ht="13.5" customHeight="1" x14ac:dyDescent="0.3">
      <c r="A44" s="390" t="s">
        <v>131</v>
      </c>
      <c r="B44" s="391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  <c r="X44" s="391"/>
      <c r="Y44" s="392"/>
      <c r="Z44" s="205"/>
      <c r="AA44" s="140"/>
      <c r="AB44" s="140"/>
    </row>
    <row r="45" spans="1:29" ht="13.5" customHeight="1" x14ac:dyDescent="0.3">
      <c r="A45" s="214" t="s">
        <v>211</v>
      </c>
      <c r="B45" s="133" t="s">
        <v>34</v>
      </c>
      <c r="C45" s="215"/>
      <c r="D45" s="215"/>
      <c r="E45" s="216"/>
      <c r="F45" s="215"/>
      <c r="G45" s="215"/>
      <c r="H45" s="216"/>
      <c r="I45" s="215"/>
      <c r="J45" s="215"/>
      <c r="K45" s="216"/>
      <c r="L45" s="215"/>
      <c r="M45" s="217"/>
      <c r="N45" s="216"/>
      <c r="O45" s="215"/>
      <c r="P45" s="215"/>
      <c r="Q45" s="215"/>
      <c r="R45" s="218"/>
      <c r="S45" s="215"/>
      <c r="T45" s="215"/>
      <c r="U45" s="215"/>
      <c r="V45" s="215"/>
      <c r="W45" s="215"/>
      <c r="X45" s="215"/>
      <c r="Y45" s="217"/>
      <c r="Z45" s="217"/>
      <c r="AA45" s="219"/>
      <c r="AB45" s="219"/>
      <c r="AC45" s="35" t="s">
        <v>63</v>
      </c>
    </row>
    <row r="46" spans="1:29" ht="13.5" customHeight="1" x14ac:dyDescent="0.3">
      <c r="A46" s="120" t="s">
        <v>212</v>
      </c>
      <c r="B46" s="113" t="s">
        <v>71</v>
      </c>
      <c r="C46" s="114"/>
      <c r="D46" s="115"/>
      <c r="E46" s="115"/>
      <c r="F46" s="116"/>
      <c r="G46" s="115"/>
      <c r="H46" s="115"/>
      <c r="I46" s="116"/>
      <c r="J46" s="115"/>
      <c r="K46" s="115"/>
      <c r="L46" s="116"/>
      <c r="M46" s="115"/>
      <c r="N46" s="115"/>
      <c r="O46" s="116"/>
      <c r="P46" s="115"/>
      <c r="Q46" s="115"/>
      <c r="R46" s="116">
        <v>2</v>
      </c>
      <c r="S46" s="115">
        <v>15</v>
      </c>
      <c r="T46" s="115" t="s">
        <v>72</v>
      </c>
      <c r="U46" s="116">
        <v>2</v>
      </c>
      <c r="V46" s="115">
        <v>15</v>
      </c>
      <c r="W46" s="115" t="s">
        <v>73</v>
      </c>
      <c r="X46" s="116"/>
      <c r="Y46" s="115"/>
      <c r="Z46" s="115"/>
      <c r="AA46" s="117">
        <f t="shared" ref="AA46:AB46" si="15">SUM(C46,F46,I46,L46,O46,R46,U46,X46)</f>
        <v>4</v>
      </c>
      <c r="AB46" s="117">
        <f t="shared" si="15"/>
        <v>30</v>
      </c>
      <c r="AC46" s="172" t="s">
        <v>144</v>
      </c>
    </row>
    <row r="47" spans="1:29" ht="13.5" customHeight="1" x14ac:dyDescent="0.3">
      <c r="A47" s="120" t="s">
        <v>136</v>
      </c>
      <c r="B47" s="113" t="s">
        <v>71</v>
      </c>
      <c r="C47" s="114"/>
      <c r="D47" s="115"/>
      <c r="E47" s="115"/>
      <c r="F47" s="116"/>
      <c r="G47" s="115"/>
      <c r="H47" s="115"/>
      <c r="I47" s="116"/>
      <c r="J47" s="115"/>
      <c r="K47" s="115"/>
      <c r="L47" s="116"/>
      <c r="M47" s="115"/>
      <c r="N47" s="115"/>
      <c r="O47" s="116">
        <v>1</v>
      </c>
      <c r="P47" s="115">
        <v>10</v>
      </c>
      <c r="Q47" s="115" t="s">
        <v>72</v>
      </c>
      <c r="R47" s="116"/>
      <c r="S47" s="115"/>
      <c r="T47" s="115"/>
      <c r="U47" s="116"/>
      <c r="V47" s="115"/>
      <c r="W47" s="115"/>
      <c r="X47" s="116"/>
      <c r="Y47" s="115"/>
      <c r="Z47" s="115"/>
      <c r="AA47" s="117">
        <f t="shared" ref="AA47:AB47" si="16">SUM(C47,F47,I47,L47,O47,R47,U47,X47)</f>
        <v>1</v>
      </c>
      <c r="AB47" s="117">
        <f t="shared" si="16"/>
        <v>10</v>
      </c>
      <c r="AC47" s="172" t="s">
        <v>85</v>
      </c>
    </row>
    <row r="48" spans="1:29" ht="13.5" customHeight="1" x14ac:dyDescent="0.3">
      <c r="A48" s="127" t="s">
        <v>213</v>
      </c>
      <c r="B48" s="122" t="s">
        <v>71</v>
      </c>
      <c r="C48" s="123"/>
      <c r="D48" s="124"/>
      <c r="E48" s="124"/>
      <c r="F48" s="123"/>
      <c r="G48" s="124"/>
      <c r="H48" s="115"/>
      <c r="I48" s="125"/>
      <c r="J48" s="126"/>
      <c r="K48" s="126"/>
      <c r="L48" s="125"/>
      <c r="M48" s="126"/>
      <c r="N48" s="126"/>
      <c r="O48" s="116"/>
      <c r="P48" s="115"/>
      <c r="Q48" s="115"/>
      <c r="R48" s="116">
        <v>3</v>
      </c>
      <c r="S48" s="115">
        <v>20</v>
      </c>
      <c r="T48" s="115" t="s">
        <v>138</v>
      </c>
      <c r="U48" s="116"/>
      <c r="V48" s="115"/>
      <c r="W48" s="115"/>
      <c r="X48" s="116"/>
      <c r="Y48" s="115"/>
      <c r="Z48" s="115"/>
      <c r="AA48" s="117">
        <f t="shared" ref="AA48:AB48" si="17">SUM(C48,F48,I48,L48,O48,R48,U48,X48)</f>
        <v>3</v>
      </c>
      <c r="AB48" s="117">
        <f t="shared" si="17"/>
        <v>20</v>
      </c>
      <c r="AC48" s="172" t="s">
        <v>144</v>
      </c>
    </row>
    <row r="49" spans="1:35" ht="13.5" customHeight="1" x14ac:dyDescent="0.3">
      <c r="A49" s="127" t="s">
        <v>140</v>
      </c>
      <c r="B49" s="122" t="s">
        <v>141</v>
      </c>
      <c r="C49" s="123"/>
      <c r="D49" s="124"/>
      <c r="E49" s="124"/>
      <c r="F49" s="123"/>
      <c r="G49" s="124"/>
      <c r="H49" s="115"/>
      <c r="I49" s="125"/>
      <c r="J49" s="126"/>
      <c r="K49" s="126"/>
      <c r="L49" s="125"/>
      <c r="M49" s="126"/>
      <c r="N49" s="126"/>
      <c r="O49" s="116"/>
      <c r="P49" s="115"/>
      <c r="Q49" s="115"/>
      <c r="R49" s="114"/>
      <c r="S49" s="115"/>
      <c r="T49" s="115"/>
      <c r="U49" s="116">
        <v>2</v>
      </c>
      <c r="V49" s="115">
        <v>15</v>
      </c>
      <c r="W49" s="115" t="s">
        <v>72</v>
      </c>
      <c r="X49" s="116">
        <v>2</v>
      </c>
      <c r="Y49" s="115">
        <v>10</v>
      </c>
      <c r="Z49" s="115" t="s">
        <v>138</v>
      </c>
      <c r="AA49" s="117">
        <f t="shared" ref="AA49:AB49" si="18">SUM(C49,F49,I49,L49,O49,R49,U49,X49)</f>
        <v>4</v>
      </c>
      <c r="AB49" s="117">
        <f t="shared" si="18"/>
        <v>25</v>
      </c>
      <c r="AC49" s="172" t="s">
        <v>144</v>
      </c>
    </row>
    <row r="50" spans="1:35" ht="13.5" customHeight="1" x14ac:dyDescent="0.3">
      <c r="M50" s="104"/>
      <c r="N50" s="104"/>
      <c r="O50" s="129"/>
      <c r="P50" s="104"/>
      <c r="Q50" s="104"/>
      <c r="R50" s="129"/>
      <c r="S50" s="104"/>
      <c r="T50" s="104"/>
      <c r="U50" s="129"/>
      <c r="V50" s="104"/>
      <c r="W50" s="104"/>
      <c r="X50" s="129"/>
      <c r="Y50" s="130" t="s">
        <v>101</v>
      </c>
      <c r="Z50" s="130"/>
      <c r="AA50" s="131">
        <f t="shared" ref="AA50:AB50" si="19">SUM(AA46:AA49)</f>
        <v>12</v>
      </c>
      <c r="AB50" s="131">
        <f t="shared" si="19"/>
        <v>85</v>
      </c>
    </row>
    <row r="51" spans="1:35" ht="13.5" customHeight="1" x14ac:dyDescent="0.25"/>
    <row r="52" spans="1:35" ht="13.5" customHeight="1" x14ac:dyDescent="0.3">
      <c r="M52" s="104"/>
      <c r="N52" s="104"/>
      <c r="O52" s="129"/>
      <c r="P52" s="104"/>
      <c r="Q52" s="104"/>
      <c r="R52" s="129"/>
      <c r="S52" s="104"/>
      <c r="T52" s="104"/>
      <c r="U52" s="129"/>
      <c r="V52" s="104"/>
      <c r="W52" s="104"/>
      <c r="X52" s="129"/>
      <c r="Y52" s="160"/>
      <c r="Z52" s="160"/>
      <c r="AA52" s="161"/>
      <c r="AB52" s="161"/>
    </row>
    <row r="53" spans="1:35" ht="13.5" customHeight="1" x14ac:dyDescent="0.3">
      <c r="M53" s="104"/>
      <c r="N53" s="104"/>
      <c r="O53" s="129"/>
      <c r="P53" s="104"/>
      <c r="Q53" s="104"/>
      <c r="R53" s="129"/>
      <c r="S53" s="104"/>
      <c r="T53" s="104"/>
      <c r="U53" s="129"/>
      <c r="V53" s="104"/>
      <c r="W53" s="104"/>
      <c r="X53" s="129"/>
      <c r="Y53" s="160"/>
      <c r="Z53" s="160"/>
      <c r="AA53" s="161"/>
      <c r="AB53" s="161"/>
    </row>
    <row r="54" spans="1:35" ht="75.75" customHeight="1" x14ac:dyDescent="0.3">
      <c r="A54" s="173" t="s">
        <v>142</v>
      </c>
      <c r="B54" s="9" t="s">
        <v>34</v>
      </c>
      <c r="C54" s="10" t="s">
        <v>35</v>
      </c>
      <c r="D54" s="134" t="s">
        <v>36</v>
      </c>
      <c r="E54" s="107" t="s">
        <v>37</v>
      </c>
      <c r="F54" s="108" t="s">
        <v>38</v>
      </c>
      <c r="G54" s="135" t="s">
        <v>39</v>
      </c>
      <c r="H54" s="109" t="s">
        <v>40</v>
      </c>
      <c r="I54" s="110" t="s">
        <v>41</v>
      </c>
      <c r="J54" s="17" t="s">
        <v>42</v>
      </c>
      <c r="K54" s="18" t="s">
        <v>43</v>
      </c>
      <c r="L54" s="19" t="s">
        <v>44</v>
      </c>
      <c r="M54" s="20" t="s">
        <v>45</v>
      </c>
      <c r="N54" s="21" t="s">
        <v>46</v>
      </c>
      <c r="O54" s="22" t="s">
        <v>47</v>
      </c>
      <c r="P54" s="23" t="s">
        <v>48</v>
      </c>
      <c r="Q54" s="24" t="s">
        <v>49</v>
      </c>
      <c r="R54" s="25" t="s">
        <v>50</v>
      </c>
      <c r="S54" s="26" t="s">
        <v>51</v>
      </c>
      <c r="T54" s="27" t="s">
        <v>52</v>
      </c>
      <c r="U54" s="28" t="s">
        <v>53</v>
      </c>
      <c r="V54" s="29" t="s">
        <v>54</v>
      </c>
      <c r="W54" s="30" t="s">
        <v>55</v>
      </c>
      <c r="X54" s="31" t="s">
        <v>56</v>
      </c>
      <c r="Y54" s="32" t="s">
        <v>57</v>
      </c>
      <c r="Z54" s="33" t="s">
        <v>58</v>
      </c>
      <c r="AA54" s="34" t="s">
        <v>59</v>
      </c>
      <c r="AB54" s="34" t="s">
        <v>60</v>
      </c>
      <c r="AC54" s="35" t="s">
        <v>63</v>
      </c>
    </row>
    <row r="55" spans="1:35" ht="13.5" customHeight="1" x14ac:dyDescent="0.3">
      <c r="A55" s="174" t="s">
        <v>143</v>
      </c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  <c r="AA55" s="175"/>
      <c r="AB55" s="175"/>
      <c r="AC55" s="404" t="s">
        <v>144</v>
      </c>
    </row>
    <row r="56" spans="1:35" ht="13.5" customHeight="1" x14ac:dyDescent="0.3">
      <c r="A56" s="123" t="s">
        <v>145</v>
      </c>
      <c r="B56" s="141" t="s">
        <v>71</v>
      </c>
      <c r="C56" s="123">
        <v>2</v>
      </c>
      <c r="D56" s="124">
        <v>20</v>
      </c>
      <c r="E56" s="124" t="s">
        <v>72</v>
      </c>
      <c r="F56" s="123">
        <v>2</v>
      </c>
      <c r="G56" s="124">
        <v>20</v>
      </c>
      <c r="H56" s="124" t="s">
        <v>72</v>
      </c>
      <c r="I56" s="123">
        <v>2</v>
      </c>
      <c r="J56" s="124">
        <v>20</v>
      </c>
      <c r="K56" s="124" t="s">
        <v>72</v>
      </c>
      <c r="L56" s="123">
        <v>2</v>
      </c>
      <c r="M56" s="124">
        <v>20</v>
      </c>
      <c r="N56" s="124" t="s">
        <v>73</v>
      </c>
      <c r="O56" s="123">
        <v>2</v>
      </c>
      <c r="P56" s="124">
        <v>20</v>
      </c>
      <c r="Q56" s="124" t="s">
        <v>73</v>
      </c>
      <c r="R56" s="142"/>
      <c r="S56" s="124"/>
      <c r="T56" s="124"/>
      <c r="U56" s="123"/>
      <c r="V56" s="124"/>
      <c r="W56" s="124"/>
      <c r="X56" s="123"/>
      <c r="Y56" s="124"/>
      <c r="Z56" s="124"/>
      <c r="AA56" s="34">
        <v>10</v>
      </c>
      <c r="AB56" s="34">
        <v>100</v>
      </c>
      <c r="AC56" s="396"/>
    </row>
    <row r="57" spans="1:35" ht="13.5" customHeight="1" x14ac:dyDescent="0.3">
      <c r="A57" s="127" t="s">
        <v>146</v>
      </c>
      <c r="B57" s="141" t="s">
        <v>71</v>
      </c>
      <c r="C57" s="123">
        <v>1</v>
      </c>
      <c r="D57" s="124">
        <v>10</v>
      </c>
      <c r="E57" s="428" t="s">
        <v>72</v>
      </c>
      <c r="F57" s="429">
        <v>1</v>
      </c>
      <c r="G57" s="428">
        <v>10</v>
      </c>
      <c r="H57" s="428" t="s">
        <v>72</v>
      </c>
      <c r="I57" s="429">
        <v>2</v>
      </c>
      <c r="J57" s="428">
        <v>20</v>
      </c>
      <c r="K57" s="428" t="s">
        <v>72</v>
      </c>
      <c r="L57" s="429">
        <v>2</v>
      </c>
      <c r="M57" s="428">
        <v>20</v>
      </c>
      <c r="N57" s="428" t="s">
        <v>72</v>
      </c>
      <c r="O57" s="429">
        <v>2</v>
      </c>
      <c r="P57" s="428">
        <v>20</v>
      </c>
      <c r="Q57" s="428" t="s">
        <v>72</v>
      </c>
      <c r="R57" s="142">
        <v>2</v>
      </c>
      <c r="S57" s="124">
        <v>20</v>
      </c>
      <c r="T57" s="124" t="s">
        <v>73</v>
      </c>
      <c r="U57" s="123"/>
      <c r="V57" s="124"/>
      <c r="W57" s="124"/>
      <c r="X57" s="123"/>
      <c r="Y57" s="124"/>
      <c r="Z57" s="124"/>
      <c r="AA57" s="34">
        <v>10</v>
      </c>
      <c r="AB57" s="34">
        <v>100</v>
      </c>
      <c r="AC57" s="396"/>
    </row>
    <row r="58" spans="1:35" ht="13.5" customHeight="1" x14ac:dyDescent="0.3">
      <c r="A58" s="127" t="s">
        <v>147</v>
      </c>
      <c r="B58" s="141" t="s">
        <v>71</v>
      </c>
      <c r="C58" s="123">
        <v>3</v>
      </c>
      <c r="D58" s="124">
        <v>30</v>
      </c>
      <c r="E58" s="124" t="s">
        <v>73</v>
      </c>
      <c r="F58" s="123"/>
      <c r="G58" s="124"/>
      <c r="H58" s="124"/>
      <c r="I58" s="123"/>
      <c r="J58" s="124"/>
      <c r="K58" s="124"/>
      <c r="L58" s="123"/>
      <c r="M58" s="124"/>
      <c r="N58" s="124"/>
      <c r="O58" s="123"/>
      <c r="P58" s="124"/>
      <c r="Q58" s="124"/>
      <c r="R58" s="123"/>
      <c r="S58" s="124"/>
      <c r="T58" s="124"/>
      <c r="U58" s="123"/>
      <c r="V58" s="124"/>
      <c r="W58" s="124"/>
      <c r="X58" s="123"/>
      <c r="Y58" s="124"/>
      <c r="Z58" s="124"/>
      <c r="AA58" s="34">
        <v>3</v>
      </c>
      <c r="AB58" s="34">
        <v>30</v>
      </c>
      <c r="AC58" s="396"/>
    </row>
    <row r="59" spans="1:35" ht="13.5" customHeight="1" x14ac:dyDescent="0.3">
      <c r="A59" s="127" t="s">
        <v>148</v>
      </c>
      <c r="B59" s="141" t="s">
        <v>71</v>
      </c>
      <c r="C59" s="123"/>
      <c r="D59" s="124"/>
      <c r="E59" s="124"/>
      <c r="F59" s="123">
        <v>3</v>
      </c>
      <c r="G59" s="124">
        <v>30</v>
      </c>
      <c r="H59" s="124" t="s">
        <v>73</v>
      </c>
      <c r="I59" s="123"/>
      <c r="J59" s="124"/>
      <c r="K59" s="124"/>
      <c r="L59" s="123"/>
      <c r="M59" s="124"/>
      <c r="N59" s="124"/>
      <c r="O59" s="123"/>
      <c r="P59" s="124"/>
      <c r="Q59" s="124"/>
      <c r="R59" s="142"/>
      <c r="S59" s="124"/>
      <c r="T59" s="124"/>
      <c r="U59" s="123"/>
      <c r="V59" s="124"/>
      <c r="W59" s="124"/>
      <c r="X59" s="123"/>
      <c r="Y59" s="124"/>
      <c r="Z59" s="124"/>
      <c r="AA59" s="34">
        <v>3</v>
      </c>
      <c r="AB59" s="34">
        <v>30</v>
      </c>
      <c r="AC59" s="396"/>
    </row>
    <row r="60" spans="1:35" ht="13.5" customHeight="1" x14ac:dyDescent="0.3">
      <c r="A60" s="127" t="s">
        <v>149</v>
      </c>
      <c r="B60" s="141" t="s">
        <v>71</v>
      </c>
      <c r="C60" s="123"/>
      <c r="D60" s="124"/>
      <c r="E60" s="124"/>
      <c r="F60" s="123"/>
      <c r="G60" s="124"/>
      <c r="H60" s="124"/>
      <c r="I60" s="144">
        <v>3</v>
      </c>
      <c r="J60" s="145">
        <v>30</v>
      </c>
      <c r="K60" s="145" t="s">
        <v>73</v>
      </c>
      <c r="L60" s="144">
        <v>3</v>
      </c>
      <c r="M60" s="145">
        <v>30</v>
      </c>
      <c r="N60" s="145" t="s">
        <v>73</v>
      </c>
      <c r="O60" s="144"/>
      <c r="P60" s="145"/>
      <c r="Q60" s="145"/>
      <c r="R60" s="142"/>
      <c r="S60" s="124"/>
      <c r="T60" s="124"/>
      <c r="U60" s="123"/>
      <c r="V60" s="124"/>
      <c r="W60" s="124"/>
      <c r="X60" s="123"/>
      <c r="Y60" s="124"/>
      <c r="Z60" s="124"/>
      <c r="AA60" s="34">
        <v>6</v>
      </c>
      <c r="AB60" s="34">
        <v>60</v>
      </c>
      <c r="AC60" s="396"/>
    </row>
    <row r="61" spans="1:35" ht="13.5" customHeight="1" x14ac:dyDescent="0.3">
      <c r="A61" s="49" t="s">
        <v>150</v>
      </c>
      <c r="B61" s="141" t="s">
        <v>71</v>
      </c>
      <c r="C61" s="123"/>
      <c r="D61" s="124"/>
      <c r="E61" s="124"/>
      <c r="F61" s="123"/>
      <c r="G61" s="124"/>
      <c r="H61" s="146"/>
      <c r="I61" s="69"/>
      <c r="J61" s="69"/>
      <c r="K61" s="69"/>
      <c r="L61" s="123"/>
      <c r="M61" s="124"/>
      <c r="N61" s="124"/>
      <c r="O61" s="123">
        <v>2</v>
      </c>
      <c r="P61" s="124">
        <v>20</v>
      </c>
      <c r="Q61" s="124" t="s">
        <v>72</v>
      </c>
      <c r="R61" s="176"/>
      <c r="S61" s="124"/>
      <c r="T61" s="124"/>
      <c r="U61" s="123"/>
      <c r="V61" s="124"/>
      <c r="W61" s="124"/>
      <c r="X61" s="123"/>
      <c r="Y61" s="124"/>
      <c r="Z61" s="145"/>
      <c r="AA61" s="177">
        <v>2</v>
      </c>
      <c r="AB61" s="177">
        <v>20</v>
      </c>
      <c r="AC61" s="398"/>
    </row>
    <row r="62" spans="1:35" ht="13.5" customHeight="1" x14ac:dyDescent="0.3">
      <c r="A62" s="158"/>
      <c r="B62" s="159"/>
      <c r="C62" s="95"/>
      <c r="D62" s="156"/>
      <c r="E62" s="156"/>
      <c r="F62" s="95"/>
      <c r="G62" s="156"/>
      <c r="H62" s="156"/>
      <c r="I62" s="95"/>
      <c r="J62" s="156"/>
      <c r="K62" s="156"/>
      <c r="L62" s="95"/>
      <c r="M62" s="156"/>
      <c r="N62" s="156"/>
      <c r="O62" s="95"/>
      <c r="P62" s="156"/>
      <c r="Q62" s="156"/>
      <c r="R62" s="95"/>
      <c r="S62" s="156"/>
      <c r="T62" s="156"/>
      <c r="U62" s="95"/>
      <c r="V62" s="156"/>
      <c r="W62" s="156"/>
      <c r="X62" s="95"/>
      <c r="Y62" s="130" t="s">
        <v>101</v>
      </c>
      <c r="Z62" s="124"/>
      <c r="AA62" s="157">
        <f>SUM(AA56:AA61)</f>
        <v>34</v>
      </c>
      <c r="AB62" s="157">
        <v>340</v>
      </c>
    </row>
    <row r="63" spans="1:35" ht="13.5" customHeight="1" x14ac:dyDescent="0.3">
      <c r="A63" s="158"/>
      <c r="B63" s="159"/>
      <c r="C63" s="95"/>
      <c r="D63" s="156"/>
      <c r="E63" s="156"/>
      <c r="F63" s="95"/>
      <c r="G63" s="156"/>
      <c r="H63" s="156"/>
      <c r="I63" s="95"/>
      <c r="J63" s="156"/>
      <c r="K63" s="156"/>
      <c r="L63" s="95"/>
      <c r="M63" s="156"/>
      <c r="N63" s="156"/>
      <c r="O63" s="95"/>
      <c r="P63" s="156"/>
      <c r="Q63" s="156"/>
      <c r="R63" s="95"/>
      <c r="S63" s="156"/>
      <c r="T63" s="156"/>
      <c r="U63" s="95"/>
      <c r="V63" s="156"/>
      <c r="W63" s="156"/>
      <c r="X63" s="95"/>
      <c r="Y63" s="160"/>
      <c r="Z63" s="156"/>
      <c r="AA63" s="161"/>
      <c r="AB63" s="161"/>
      <c r="AD63" s="178"/>
      <c r="AE63" s="178"/>
      <c r="AF63" s="178"/>
      <c r="AG63" s="178"/>
      <c r="AH63" s="178"/>
      <c r="AI63" s="178"/>
    </row>
    <row r="64" spans="1:35" ht="13.5" customHeight="1" x14ac:dyDescent="0.3">
      <c r="A64" s="158"/>
      <c r="B64" s="159"/>
      <c r="C64" s="95"/>
      <c r="D64" s="156"/>
      <c r="E64" s="156"/>
      <c r="F64" s="95"/>
      <c r="G64" s="156"/>
      <c r="H64" s="156"/>
      <c r="I64" s="95"/>
      <c r="J64" s="156"/>
      <c r="K64" s="156"/>
      <c r="L64" s="95"/>
      <c r="M64" s="156"/>
      <c r="N64" s="156"/>
      <c r="O64" s="95"/>
      <c r="P64" s="156"/>
      <c r="Q64" s="156"/>
      <c r="R64" s="95"/>
      <c r="S64" s="156"/>
      <c r="T64" s="156"/>
      <c r="U64" s="95"/>
      <c r="V64" s="156"/>
      <c r="W64" s="156"/>
      <c r="X64" s="95"/>
      <c r="Y64" s="160"/>
      <c r="Z64" s="156"/>
      <c r="AA64" s="161"/>
      <c r="AB64" s="104"/>
    </row>
    <row r="65" spans="1:29" ht="13.5" customHeight="1" x14ac:dyDescent="0.3">
      <c r="A65" s="158"/>
      <c r="B65" s="159"/>
      <c r="C65" s="95"/>
      <c r="D65" s="156"/>
      <c r="E65" s="156"/>
      <c r="F65" s="95"/>
      <c r="G65" s="156"/>
      <c r="H65" s="156"/>
      <c r="I65" s="95"/>
      <c r="J65" s="156"/>
      <c r="K65" s="156"/>
      <c r="L65" s="95"/>
      <c r="M65" s="156"/>
      <c r="N65" s="156"/>
      <c r="O65" s="95"/>
      <c r="P65" s="156"/>
      <c r="Q65" s="156"/>
      <c r="R65" s="95"/>
      <c r="S65" s="156"/>
      <c r="T65" s="156"/>
      <c r="U65" s="95"/>
      <c r="V65" s="156"/>
      <c r="W65" s="156"/>
      <c r="X65" s="95"/>
      <c r="Y65" s="160"/>
      <c r="Z65" s="156"/>
      <c r="AA65" s="161"/>
      <c r="AB65" s="104"/>
    </row>
    <row r="66" spans="1:29" ht="13.5" customHeight="1" x14ac:dyDescent="0.3">
      <c r="A66" s="40" t="s">
        <v>151</v>
      </c>
      <c r="B66" s="9" t="s">
        <v>34</v>
      </c>
      <c r="C66" s="10" t="s">
        <v>35</v>
      </c>
      <c r="D66" s="134" t="s">
        <v>36</v>
      </c>
      <c r="E66" s="107" t="s">
        <v>37</v>
      </c>
      <c r="F66" s="108" t="s">
        <v>38</v>
      </c>
      <c r="G66" s="135" t="s">
        <v>39</v>
      </c>
      <c r="H66" s="109" t="s">
        <v>40</v>
      </c>
      <c r="I66" s="110" t="s">
        <v>41</v>
      </c>
      <c r="J66" s="17" t="s">
        <v>42</v>
      </c>
      <c r="K66" s="18" t="s">
        <v>43</v>
      </c>
      <c r="L66" s="19" t="s">
        <v>44</v>
      </c>
      <c r="M66" s="20" t="s">
        <v>45</v>
      </c>
      <c r="N66" s="21" t="s">
        <v>46</v>
      </c>
      <c r="O66" s="22" t="s">
        <v>47</v>
      </c>
      <c r="P66" s="23" t="s">
        <v>48</v>
      </c>
      <c r="Q66" s="24" t="s">
        <v>49</v>
      </c>
      <c r="R66" s="25" t="s">
        <v>50</v>
      </c>
      <c r="S66" s="26" t="s">
        <v>51</v>
      </c>
      <c r="T66" s="27" t="s">
        <v>52</v>
      </c>
      <c r="U66" s="28" t="s">
        <v>53</v>
      </c>
      <c r="V66" s="29" t="s">
        <v>54</v>
      </c>
      <c r="W66" s="30" t="s">
        <v>55</v>
      </c>
      <c r="X66" s="31" t="s">
        <v>56</v>
      </c>
      <c r="Y66" s="32" t="s">
        <v>57</v>
      </c>
      <c r="Z66" s="33" t="s">
        <v>58</v>
      </c>
      <c r="AA66" s="34" t="s">
        <v>59</v>
      </c>
      <c r="AB66" s="34" t="s">
        <v>60</v>
      </c>
      <c r="AC66" s="168" t="s">
        <v>63</v>
      </c>
    </row>
    <row r="67" spans="1:29" ht="13.5" customHeight="1" x14ac:dyDescent="0.3">
      <c r="A67" s="270" t="s">
        <v>152</v>
      </c>
      <c r="B67" s="271" t="s">
        <v>134</v>
      </c>
      <c r="C67" s="144">
        <v>5</v>
      </c>
      <c r="D67" s="145">
        <v>20</v>
      </c>
      <c r="E67" s="145" t="s">
        <v>73</v>
      </c>
      <c r="F67" s="144">
        <v>2</v>
      </c>
      <c r="G67" s="145">
        <v>20</v>
      </c>
      <c r="H67" s="145" t="s">
        <v>73</v>
      </c>
      <c r="I67" s="144">
        <v>3</v>
      </c>
      <c r="J67" s="145">
        <v>20</v>
      </c>
      <c r="K67" s="145" t="s">
        <v>73</v>
      </c>
      <c r="L67" s="144">
        <v>3</v>
      </c>
      <c r="M67" s="145">
        <v>20</v>
      </c>
      <c r="N67" s="145" t="s">
        <v>73</v>
      </c>
      <c r="O67" s="144">
        <v>3</v>
      </c>
      <c r="P67" s="145">
        <v>20</v>
      </c>
      <c r="Q67" s="145" t="s">
        <v>73</v>
      </c>
      <c r="R67" s="144">
        <v>4</v>
      </c>
      <c r="S67" s="145">
        <v>20</v>
      </c>
      <c r="T67" s="124" t="s">
        <v>73</v>
      </c>
      <c r="U67" s="123">
        <v>6</v>
      </c>
      <c r="V67" s="124">
        <v>20</v>
      </c>
      <c r="W67" s="124" t="s">
        <v>73</v>
      </c>
      <c r="X67" s="123">
        <v>7</v>
      </c>
      <c r="Y67" s="124">
        <v>10</v>
      </c>
      <c r="Z67" s="124" t="s">
        <v>73</v>
      </c>
      <c r="AA67" s="143">
        <f t="shared" ref="AA67:AB67" si="20">SUM(C67,F67,I67,L67,O67,R67,U67,X67)</f>
        <v>33</v>
      </c>
      <c r="AB67" s="143">
        <f t="shared" si="20"/>
        <v>150</v>
      </c>
      <c r="AC67" s="172" t="s">
        <v>153</v>
      </c>
    </row>
    <row r="68" spans="1:29" ht="49.5" customHeight="1" x14ac:dyDescent="0.3">
      <c r="A68" s="127" t="s">
        <v>154</v>
      </c>
      <c r="B68" s="141" t="s">
        <v>134</v>
      </c>
      <c r="C68" s="123">
        <v>1</v>
      </c>
      <c r="D68" s="124">
        <v>10</v>
      </c>
      <c r="E68" s="124" t="s">
        <v>72</v>
      </c>
      <c r="F68" s="123">
        <v>1</v>
      </c>
      <c r="G68" s="124">
        <v>10</v>
      </c>
      <c r="H68" s="124" t="s">
        <v>72</v>
      </c>
      <c r="I68" s="123">
        <v>1</v>
      </c>
      <c r="J68" s="124">
        <v>10</v>
      </c>
      <c r="K68" s="124" t="s">
        <v>72</v>
      </c>
      <c r="L68" s="123">
        <v>1</v>
      </c>
      <c r="M68" s="124">
        <v>10</v>
      </c>
      <c r="N68" s="124" t="s">
        <v>72</v>
      </c>
      <c r="O68" s="123">
        <v>1</v>
      </c>
      <c r="P68" s="124">
        <v>10</v>
      </c>
      <c r="Q68" s="124" t="s">
        <v>72</v>
      </c>
      <c r="R68" s="123">
        <v>2</v>
      </c>
      <c r="S68" s="124">
        <v>15</v>
      </c>
      <c r="T68" s="147" t="s">
        <v>73</v>
      </c>
      <c r="U68" s="123"/>
      <c r="V68" s="124"/>
      <c r="W68" s="124"/>
      <c r="X68" s="123"/>
      <c r="Y68" s="124"/>
      <c r="Z68" s="124"/>
      <c r="AA68" s="143">
        <f t="shared" ref="AA68:AB68" si="21">SUM(C68,F68,I68,L68,O68,R68,U68,X68)</f>
        <v>7</v>
      </c>
      <c r="AB68" s="143">
        <f t="shared" si="21"/>
        <v>65</v>
      </c>
      <c r="AC68" s="172" t="s">
        <v>135</v>
      </c>
    </row>
    <row r="69" spans="1:29" ht="13.5" customHeight="1" x14ac:dyDescent="0.3">
      <c r="A69" s="127" t="s">
        <v>155</v>
      </c>
      <c r="B69" s="141" t="s">
        <v>134</v>
      </c>
      <c r="C69" s="123">
        <v>1</v>
      </c>
      <c r="D69" s="124">
        <v>10</v>
      </c>
      <c r="E69" s="124" t="s">
        <v>72</v>
      </c>
      <c r="F69" s="123">
        <v>1</v>
      </c>
      <c r="G69" s="124">
        <v>10</v>
      </c>
      <c r="H69" s="124" t="s">
        <v>72</v>
      </c>
      <c r="I69" s="123">
        <v>1</v>
      </c>
      <c r="J69" s="124">
        <v>15</v>
      </c>
      <c r="K69" s="124" t="s">
        <v>72</v>
      </c>
      <c r="L69" s="123">
        <v>2</v>
      </c>
      <c r="M69" s="124">
        <v>15</v>
      </c>
      <c r="N69" s="124" t="s">
        <v>73</v>
      </c>
      <c r="O69" s="123">
        <v>2</v>
      </c>
      <c r="P69" s="124">
        <v>15</v>
      </c>
      <c r="Q69" s="124" t="s">
        <v>73</v>
      </c>
      <c r="R69" s="123"/>
      <c r="S69" s="124"/>
      <c r="T69" s="147"/>
      <c r="U69" s="123"/>
      <c r="V69" s="124"/>
      <c r="W69" s="124"/>
      <c r="X69" s="123"/>
      <c r="Y69" s="124"/>
      <c r="Z69" s="124"/>
      <c r="AA69" s="143">
        <f t="shared" ref="AA69:AB69" si="22">SUM(C69,F69,I69,L69,O69,R69,U69,X69)</f>
        <v>7</v>
      </c>
      <c r="AB69" s="143">
        <f t="shared" si="22"/>
        <v>65</v>
      </c>
      <c r="AC69" s="172" t="s">
        <v>156</v>
      </c>
    </row>
    <row r="70" spans="1:29" ht="28.95" customHeight="1" x14ac:dyDescent="0.3">
      <c r="A70" s="127" t="s">
        <v>157</v>
      </c>
      <c r="B70" s="141" t="s">
        <v>158</v>
      </c>
      <c r="C70" s="123"/>
      <c r="D70" s="124"/>
      <c r="E70" s="124"/>
      <c r="F70" s="123"/>
      <c r="G70" s="124"/>
      <c r="H70" s="124"/>
      <c r="I70" s="123"/>
      <c r="J70" s="124"/>
      <c r="K70" s="124"/>
      <c r="L70" s="123"/>
      <c r="M70" s="124"/>
      <c r="N70" s="124"/>
      <c r="O70" s="123">
        <v>1</v>
      </c>
      <c r="P70" s="124">
        <v>15</v>
      </c>
      <c r="Q70" s="124" t="s">
        <v>72</v>
      </c>
      <c r="R70" s="123"/>
      <c r="S70" s="124"/>
      <c r="T70" s="147"/>
      <c r="U70" s="123"/>
      <c r="V70" s="124"/>
      <c r="W70" s="124"/>
      <c r="X70" s="123"/>
      <c r="Y70" s="124"/>
      <c r="Z70" s="124"/>
      <c r="AA70" s="143">
        <v>1</v>
      </c>
      <c r="AB70" s="143">
        <v>15</v>
      </c>
      <c r="AC70" s="172" t="s">
        <v>85</v>
      </c>
    </row>
    <row r="71" spans="1:29" ht="13.5" customHeight="1" x14ac:dyDescent="0.3">
      <c r="A71" s="127" t="s">
        <v>159</v>
      </c>
      <c r="B71" s="141" t="s">
        <v>158</v>
      </c>
      <c r="C71" s="123"/>
      <c r="D71" s="124"/>
      <c r="E71" s="124"/>
      <c r="F71" s="123"/>
      <c r="G71" s="124"/>
      <c r="H71" s="124"/>
      <c r="I71" s="123"/>
      <c r="J71" s="124"/>
      <c r="K71" s="124"/>
      <c r="L71" s="123"/>
      <c r="M71" s="124"/>
      <c r="N71" s="124"/>
      <c r="O71" s="123"/>
      <c r="P71" s="124"/>
      <c r="Q71" s="124"/>
      <c r="R71" s="123">
        <v>2</v>
      </c>
      <c r="S71" s="124">
        <v>15</v>
      </c>
      <c r="T71" s="268" t="s">
        <v>72</v>
      </c>
      <c r="U71" s="123"/>
      <c r="V71" s="124"/>
      <c r="W71" s="124"/>
      <c r="X71" s="123"/>
      <c r="Y71" s="124"/>
      <c r="Z71" s="124"/>
      <c r="AA71" s="143">
        <v>2</v>
      </c>
      <c r="AB71" s="143">
        <v>15</v>
      </c>
      <c r="AC71" s="172" t="s">
        <v>85</v>
      </c>
    </row>
    <row r="72" spans="1:29" ht="13.5" customHeight="1" x14ac:dyDescent="0.3">
      <c r="A72" s="127" t="s">
        <v>160</v>
      </c>
      <c r="B72" s="122" t="s">
        <v>161</v>
      </c>
      <c r="C72" s="123"/>
      <c r="D72" s="124"/>
      <c r="E72" s="124"/>
      <c r="F72" s="123"/>
      <c r="G72" s="124"/>
      <c r="H72" s="124"/>
      <c r="I72" s="123"/>
      <c r="J72" s="124"/>
      <c r="K72" s="124"/>
      <c r="L72" s="123"/>
      <c r="M72" s="124"/>
      <c r="N72" s="124"/>
      <c r="O72" s="69"/>
      <c r="P72" s="69"/>
      <c r="Q72" s="69"/>
      <c r="R72" s="69"/>
      <c r="S72" s="69"/>
      <c r="T72" s="172"/>
      <c r="U72" s="176">
        <v>4</v>
      </c>
      <c r="V72" s="124">
        <v>20</v>
      </c>
      <c r="W72" s="124" t="s">
        <v>73</v>
      </c>
      <c r="X72" s="123"/>
      <c r="Y72" s="124"/>
      <c r="Z72" s="124"/>
      <c r="AA72" s="143">
        <v>4</v>
      </c>
      <c r="AB72" s="143">
        <v>20</v>
      </c>
      <c r="AC72" s="172" t="s">
        <v>85</v>
      </c>
    </row>
    <row r="73" spans="1:29" ht="13.5" customHeight="1" x14ac:dyDescent="0.3">
      <c r="A73" s="127" t="s">
        <v>162</v>
      </c>
      <c r="B73" s="141" t="s">
        <v>71</v>
      </c>
      <c r="C73" s="123">
        <v>2</v>
      </c>
      <c r="D73" s="124">
        <v>20</v>
      </c>
      <c r="E73" s="124" t="s">
        <v>72</v>
      </c>
      <c r="F73" s="69"/>
      <c r="G73" s="69"/>
      <c r="H73" s="69"/>
      <c r="I73" s="123"/>
      <c r="J73" s="124"/>
      <c r="K73" s="124"/>
      <c r="L73" s="123"/>
      <c r="M73" s="124"/>
      <c r="N73" s="124"/>
      <c r="O73" s="123"/>
      <c r="P73" s="124"/>
      <c r="Q73" s="124"/>
      <c r="R73" s="123"/>
      <c r="S73" s="124"/>
      <c r="T73" s="147"/>
      <c r="U73" s="123"/>
      <c r="V73" s="124"/>
      <c r="W73" s="124"/>
      <c r="X73" s="123"/>
      <c r="Y73" s="124"/>
      <c r="Z73" s="124"/>
      <c r="AA73" s="143">
        <f t="shared" ref="AA73:AB73" si="23">SUM(C73,I73,L73,O73,R73,U73,X73)</f>
        <v>2</v>
      </c>
      <c r="AB73" s="143">
        <f t="shared" si="23"/>
        <v>20</v>
      </c>
      <c r="AC73" s="172" t="s">
        <v>153</v>
      </c>
    </row>
    <row r="74" spans="1:29" ht="13.5" customHeight="1" x14ac:dyDescent="0.3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213"/>
      <c r="N74" s="213"/>
      <c r="O74" s="213"/>
      <c r="P74" s="213"/>
      <c r="Q74" s="213"/>
      <c r="R74" s="213"/>
      <c r="S74" s="213"/>
      <c r="T74" s="104"/>
      <c r="U74" s="104"/>
      <c r="V74" s="104"/>
      <c r="W74" s="104"/>
      <c r="X74" s="104"/>
      <c r="Y74" s="105" t="s">
        <v>101</v>
      </c>
      <c r="Z74" s="105"/>
      <c r="AA74" s="157">
        <f t="shared" ref="AA74:AB74" si="24">SUM(AA67:AA73)</f>
        <v>56</v>
      </c>
      <c r="AB74" s="157">
        <f t="shared" si="24"/>
        <v>350</v>
      </c>
    </row>
    <row r="75" spans="1:29" ht="13.5" customHeight="1" x14ac:dyDescent="0.3">
      <c r="M75" s="104"/>
      <c r="N75" s="104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60"/>
      <c r="Z75" s="160"/>
      <c r="AA75" s="161"/>
      <c r="AB75" s="161"/>
    </row>
    <row r="76" spans="1:29" ht="13.5" customHeight="1" x14ac:dyDescent="0.3">
      <c r="M76" s="104"/>
      <c r="N76" s="104"/>
      <c r="O76" s="104"/>
      <c r="P76" s="104"/>
      <c r="Q76" s="104"/>
      <c r="R76" s="104"/>
      <c r="S76" s="104"/>
      <c r="T76" s="104"/>
      <c r="U76" s="104"/>
      <c r="V76" s="104"/>
      <c r="W76" s="104"/>
      <c r="X76" s="104"/>
      <c r="Y76" s="160"/>
      <c r="Z76" s="160"/>
      <c r="AA76" s="161"/>
      <c r="AB76" s="161"/>
    </row>
    <row r="77" spans="1:29" ht="13.5" customHeight="1" x14ac:dyDescent="0.3">
      <c r="M77" s="104"/>
      <c r="N77" s="104"/>
      <c r="O77" s="104"/>
      <c r="P77" s="104"/>
      <c r="Q77" s="104"/>
      <c r="R77" s="104"/>
      <c r="S77" s="104"/>
      <c r="T77" s="104"/>
      <c r="U77" s="104"/>
      <c r="V77" s="104"/>
      <c r="W77" s="104"/>
      <c r="X77" s="104"/>
      <c r="Y77" s="160"/>
      <c r="Z77" s="160"/>
      <c r="AA77" s="161"/>
      <c r="AB77" s="161"/>
    </row>
    <row r="78" spans="1:29" ht="13.5" customHeight="1" x14ac:dyDescent="0.3">
      <c r="A78" s="181" t="s">
        <v>163</v>
      </c>
      <c r="B78" s="133" t="s">
        <v>34</v>
      </c>
      <c r="C78" s="10" t="s">
        <v>35</v>
      </c>
      <c r="D78" s="134" t="s">
        <v>36</v>
      </c>
      <c r="E78" s="107" t="s">
        <v>37</v>
      </c>
      <c r="F78" s="108" t="s">
        <v>38</v>
      </c>
      <c r="G78" s="135" t="s">
        <v>39</v>
      </c>
      <c r="H78" s="109" t="s">
        <v>40</v>
      </c>
      <c r="I78" s="110" t="s">
        <v>41</v>
      </c>
      <c r="J78" s="17" t="s">
        <v>42</v>
      </c>
      <c r="K78" s="18" t="s">
        <v>43</v>
      </c>
      <c r="L78" s="19" t="s">
        <v>44</v>
      </c>
      <c r="M78" s="20" t="s">
        <v>45</v>
      </c>
      <c r="N78" s="21" t="s">
        <v>46</v>
      </c>
      <c r="O78" s="22" t="s">
        <v>47</v>
      </c>
      <c r="P78" s="23" t="s">
        <v>48</v>
      </c>
      <c r="Q78" s="24" t="s">
        <v>49</v>
      </c>
      <c r="R78" s="25" t="s">
        <v>50</v>
      </c>
      <c r="S78" s="26" t="s">
        <v>51</v>
      </c>
      <c r="T78" s="27" t="s">
        <v>52</v>
      </c>
      <c r="U78" s="28" t="s">
        <v>53</v>
      </c>
      <c r="V78" s="29" t="s">
        <v>54</v>
      </c>
      <c r="W78" s="30" t="s">
        <v>55</v>
      </c>
      <c r="X78" s="31" t="s">
        <v>56</v>
      </c>
      <c r="Y78" s="32" t="s">
        <v>57</v>
      </c>
      <c r="Z78" s="33" t="s">
        <v>58</v>
      </c>
      <c r="AA78" s="34" t="s">
        <v>59</v>
      </c>
      <c r="AB78" s="34" t="s">
        <v>60</v>
      </c>
    </row>
    <row r="79" spans="1:29" ht="13.5" customHeight="1" x14ac:dyDescent="0.3">
      <c r="A79" s="182" t="s">
        <v>164</v>
      </c>
      <c r="B79" s="141" t="s">
        <v>71</v>
      </c>
      <c r="C79" s="123"/>
      <c r="D79" s="124"/>
      <c r="E79" s="124"/>
      <c r="F79" s="123"/>
      <c r="G79" s="124"/>
      <c r="H79" s="124"/>
      <c r="I79" s="123"/>
      <c r="J79" s="124"/>
      <c r="K79" s="124"/>
      <c r="L79" s="123"/>
      <c r="M79" s="124"/>
      <c r="N79" s="124"/>
      <c r="O79" s="123">
        <v>3</v>
      </c>
      <c r="P79" s="124"/>
      <c r="Q79" s="124" t="s">
        <v>72</v>
      </c>
      <c r="R79" s="123"/>
      <c r="S79" s="124"/>
      <c r="T79" s="124"/>
      <c r="U79" s="123"/>
      <c r="V79" s="124"/>
      <c r="W79" s="124"/>
      <c r="X79" s="123"/>
      <c r="Y79" s="124"/>
      <c r="Z79" s="124"/>
      <c r="AA79" s="34">
        <f t="shared" ref="AA79:AB79" si="25">SUM(C79,F79,I79,L79,O79,R79,U79,X79)</f>
        <v>3</v>
      </c>
      <c r="AB79" s="34">
        <f t="shared" si="25"/>
        <v>0</v>
      </c>
    </row>
    <row r="80" spans="1:29" ht="13.5" customHeight="1" x14ac:dyDescent="0.3">
      <c r="A80" s="183" t="s">
        <v>164</v>
      </c>
      <c r="B80" s="141" t="s">
        <v>71</v>
      </c>
      <c r="C80" s="123"/>
      <c r="D80" s="124"/>
      <c r="E80" s="124"/>
      <c r="F80" s="123"/>
      <c r="G80" s="124"/>
      <c r="H80" s="124"/>
      <c r="I80" s="123"/>
      <c r="J80" s="124"/>
      <c r="K80" s="124"/>
      <c r="L80" s="123"/>
      <c r="M80" s="124"/>
      <c r="N80" s="124"/>
      <c r="O80" s="123"/>
      <c r="P80" s="124"/>
      <c r="Q80" s="124"/>
      <c r="R80" s="123">
        <v>3</v>
      </c>
      <c r="S80" s="124"/>
      <c r="T80" s="124" t="s">
        <v>72</v>
      </c>
      <c r="U80" s="123"/>
      <c r="V80" s="124"/>
      <c r="W80" s="124"/>
      <c r="X80" s="123"/>
      <c r="Y80" s="124"/>
      <c r="Z80" s="124"/>
      <c r="AA80" s="34">
        <f t="shared" ref="AA80:AB80" si="26">SUM(C80,F80,I80,L80,O80,R80,U80,X80)</f>
        <v>3</v>
      </c>
      <c r="AB80" s="34">
        <f t="shared" si="26"/>
        <v>0</v>
      </c>
    </row>
    <row r="81" spans="1:29" ht="13.5" customHeight="1" x14ac:dyDescent="0.3">
      <c r="A81" s="184" t="s">
        <v>164</v>
      </c>
      <c r="B81" s="141" t="s">
        <v>71</v>
      </c>
      <c r="C81" s="123"/>
      <c r="D81" s="124"/>
      <c r="E81" s="124"/>
      <c r="F81" s="123"/>
      <c r="G81" s="124"/>
      <c r="H81" s="124"/>
      <c r="I81" s="123"/>
      <c r="J81" s="124"/>
      <c r="K81" s="124"/>
      <c r="L81" s="123"/>
      <c r="M81" s="124"/>
      <c r="N81" s="124"/>
      <c r="O81" s="123"/>
      <c r="P81" s="124"/>
      <c r="Q81" s="124"/>
      <c r="R81" s="123"/>
      <c r="S81" s="124"/>
      <c r="T81" s="124"/>
      <c r="U81" s="123">
        <v>3</v>
      </c>
      <c r="V81" s="124"/>
      <c r="W81" s="124" t="s">
        <v>72</v>
      </c>
      <c r="X81" s="123"/>
      <c r="Y81" s="124"/>
      <c r="Z81" s="124"/>
      <c r="AA81" s="34">
        <f t="shared" ref="AA81:AB81" si="27">SUM(C81,F81,I81,L81,O81,R81,U81,X81)</f>
        <v>3</v>
      </c>
      <c r="AB81" s="34">
        <f t="shared" si="27"/>
        <v>0</v>
      </c>
    </row>
    <row r="82" spans="1:29" ht="13.5" customHeight="1" x14ac:dyDescent="0.3">
      <c r="M82" s="156"/>
      <c r="N82" s="156"/>
      <c r="Y82" s="105" t="s">
        <v>101</v>
      </c>
      <c r="Z82" s="105"/>
      <c r="AA82" s="157">
        <f t="shared" ref="AA82:AB82" si="28">SUM(AA79:AA81)</f>
        <v>9</v>
      </c>
      <c r="AB82" s="157">
        <f t="shared" si="28"/>
        <v>0</v>
      </c>
    </row>
    <row r="83" spans="1:29" ht="13.5" customHeight="1" x14ac:dyDescent="0.3"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60"/>
      <c r="Z83" s="160"/>
      <c r="AA83" s="161"/>
      <c r="AB83" s="161"/>
    </row>
    <row r="84" spans="1:29" ht="13.5" customHeight="1" x14ac:dyDescent="0.3"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04"/>
      <c r="Y84" s="160"/>
      <c r="Z84" s="160"/>
      <c r="AA84" s="161"/>
      <c r="AB84" s="161"/>
    </row>
    <row r="85" spans="1:29" ht="13.5" customHeight="1" x14ac:dyDescent="0.25"/>
    <row r="86" spans="1:29" ht="13.5" customHeight="1" x14ac:dyDescent="0.3">
      <c r="A86" s="185" t="s">
        <v>165</v>
      </c>
      <c r="B86" s="133" t="s">
        <v>34</v>
      </c>
      <c r="C86" s="186" t="s">
        <v>35</v>
      </c>
      <c r="D86" s="186" t="s">
        <v>36</v>
      </c>
      <c r="E86" s="107" t="s">
        <v>37</v>
      </c>
      <c r="F86" s="187" t="s">
        <v>38</v>
      </c>
      <c r="G86" s="187" t="s">
        <v>39</v>
      </c>
      <c r="H86" s="109" t="s">
        <v>40</v>
      </c>
      <c r="I86" s="188" t="s">
        <v>41</v>
      </c>
      <c r="J86" s="188" t="s">
        <v>42</v>
      </c>
      <c r="K86" s="18" t="s">
        <v>43</v>
      </c>
      <c r="L86" s="189" t="s">
        <v>44</v>
      </c>
      <c r="M86" s="190" t="s">
        <v>45</v>
      </c>
      <c r="N86" s="21" t="s">
        <v>46</v>
      </c>
      <c r="O86" s="191" t="s">
        <v>47</v>
      </c>
      <c r="P86" s="191" t="s">
        <v>48</v>
      </c>
      <c r="Q86" s="24" t="s">
        <v>49</v>
      </c>
      <c r="R86" s="192" t="s">
        <v>50</v>
      </c>
      <c r="S86" s="193" t="s">
        <v>51</v>
      </c>
      <c r="T86" s="27" t="s">
        <v>52</v>
      </c>
      <c r="U86" s="194" t="s">
        <v>53</v>
      </c>
      <c r="V86" s="194" t="s">
        <v>54</v>
      </c>
      <c r="W86" s="30" t="s">
        <v>55</v>
      </c>
      <c r="X86" s="195" t="s">
        <v>56</v>
      </c>
      <c r="Y86" s="196" t="s">
        <v>57</v>
      </c>
      <c r="Z86" s="33" t="s">
        <v>58</v>
      </c>
      <c r="AA86" s="197" t="s">
        <v>59</v>
      </c>
      <c r="AB86" s="197" t="s">
        <v>60</v>
      </c>
      <c r="AC86" s="35" t="s">
        <v>63</v>
      </c>
    </row>
    <row r="87" spans="1:29" ht="114" customHeight="1" x14ac:dyDescent="0.3">
      <c r="A87" s="198" t="s">
        <v>453</v>
      </c>
      <c r="B87" s="199" t="s">
        <v>166</v>
      </c>
      <c r="C87" s="114"/>
      <c r="D87" s="115"/>
      <c r="E87" s="115"/>
      <c r="F87" s="116">
        <v>2</v>
      </c>
      <c r="G87" s="115">
        <v>10</v>
      </c>
      <c r="H87" s="115" t="s">
        <v>72</v>
      </c>
      <c r="I87" s="116">
        <v>1</v>
      </c>
      <c r="J87" s="115">
        <v>15</v>
      </c>
      <c r="K87" s="115" t="s">
        <v>72</v>
      </c>
      <c r="L87" s="116">
        <v>4</v>
      </c>
      <c r="M87" s="115">
        <v>20</v>
      </c>
      <c r="N87" s="115" t="s">
        <v>73</v>
      </c>
      <c r="O87" s="116">
        <v>3</v>
      </c>
      <c r="P87" s="115">
        <v>20</v>
      </c>
      <c r="Q87" s="115" t="s">
        <v>73</v>
      </c>
      <c r="R87" s="116">
        <v>3</v>
      </c>
      <c r="S87" s="115">
        <v>20</v>
      </c>
      <c r="T87" s="115" t="s">
        <v>73</v>
      </c>
      <c r="U87" s="116">
        <v>4</v>
      </c>
      <c r="V87" s="115">
        <v>20</v>
      </c>
      <c r="W87" s="115" t="s">
        <v>73</v>
      </c>
      <c r="X87" s="116">
        <v>4</v>
      </c>
      <c r="Y87" s="115">
        <v>15</v>
      </c>
      <c r="Z87" s="115" t="s">
        <v>73</v>
      </c>
      <c r="AA87" s="117">
        <f t="shared" ref="AA87:AB87" si="29">SUM(C87,F87,I87,L87,O87,R87,U87,X87)</f>
        <v>21</v>
      </c>
      <c r="AB87" s="200">
        <f t="shared" si="29"/>
        <v>120</v>
      </c>
      <c r="AC87" s="201" t="s">
        <v>85</v>
      </c>
    </row>
    <row r="88" spans="1:29" ht="72.75" customHeight="1" x14ac:dyDescent="0.3">
      <c r="A88" s="202" t="s">
        <v>167</v>
      </c>
      <c r="B88" s="199" t="s">
        <v>168</v>
      </c>
      <c r="C88" s="114">
        <v>2</v>
      </c>
      <c r="D88" s="115"/>
      <c r="E88" s="115" t="s">
        <v>72</v>
      </c>
      <c r="F88" s="116">
        <v>1</v>
      </c>
      <c r="G88" s="115"/>
      <c r="H88" s="115" t="s">
        <v>72</v>
      </c>
      <c r="I88" s="116">
        <v>1</v>
      </c>
      <c r="J88" s="115"/>
      <c r="K88" s="115" t="s">
        <v>72</v>
      </c>
      <c r="L88" s="116">
        <v>3</v>
      </c>
      <c r="M88" s="115"/>
      <c r="N88" s="115" t="s">
        <v>72</v>
      </c>
      <c r="O88" s="116">
        <v>3</v>
      </c>
      <c r="P88" s="115"/>
      <c r="Q88" s="115" t="s">
        <v>73</v>
      </c>
      <c r="R88" s="116">
        <v>2</v>
      </c>
      <c r="S88" s="115"/>
      <c r="T88" s="115" t="s">
        <v>72</v>
      </c>
      <c r="U88" s="116">
        <v>3</v>
      </c>
      <c r="V88" s="115"/>
      <c r="W88" s="115" t="s">
        <v>72</v>
      </c>
      <c r="X88" s="116">
        <v>3</v>
      </c>
      <c r="Y88" s="115"/>
      <c r="Z88" s="115" t="s">
        <v>73</v>
      </c>
      <c r="AA88" s="117">
        <f>SUM(C88,F88,I88,L88,O88,R88,U88,X88)</f>
        <v>18</v>
      </c>
      <c r="AB88" s="200">
        <v>480</v>
      </c>
      <c r="AC88" s="201" t="s">
        <v>85</v>
      </c>
    </row>
    <row r="89" spans="1:29" ht="30.75" customHeight="1" x14ac:dyDescent="0.3">
      <c r="M89" s="104"/>
      <c r="N89" s="104"/>
      <c r="O89" s="129"/>
      <c r="P89" s="104"/>
      <c r="Q89" s="104"/>
      <c r="R89" s="129"/>
      <c r="S89" s="104"/>
      <c r="T89" s="104"/>
      <c r="U89" s="129"/>
      <c r="V89" s="104"/>
      <c r="W89" s="104"/>
      <c r="X89" s="129"/>
      <c r="Y89" s="130" t="s">
        <v>101</v>
      </c>
      <c r="Z89" s="130"/>
      <c r="AA89" s="131">
        <f t="shared" ref="AA89:AB89" si="30">SUM(AA87:AA88)</f>
        <v>39</v>
      </c>
      <c r="AB89" s="131">
        <f t="shared" si="30"/>
        <v>600</v>
      </c>
    </row>
    <row r="90" spans="1:29" ht="65.25" customHeight="1" x14ac:dyDescent="0.25"/>
    <row r="91" spans="1:29" ht="13.5" customHeight="1" x14ac:dyDescent="0.25"/>
    <row r="92" spans="1:29" ht="13.5" customHeight="1" x14ac:dyDescent="0.3">
      <c r="M92" s="104"/>
      <c r="N92" s="104"/>
      <c r="O92" s="129"/>
      <c r="P92" s="104"/>
      <c r="Q92" s="104"/>
      <c r="R92" s="129"/>
      <c r="S92" s="104"/>
      <c r="T92" s="104"/>
      <c r="U92" s="129"/>
      <c r="V92" s="104"/>
      <c r="W92" s="104"/>
      <c r="X92" s="129"/>
      <c r="Y92" s="160"/>
      <c r="Z92" s="160"/>
      <c r="AA92" s="161"/>
      <c r="AB92" s="161"/>
    </row>
    <row r="93" spans="1:29" ht="13.5" customHeight="1" x14ac:dyDescent="0.3">
      <c r="A93" s="203" t="s">
        <v>169</v>
      </c>
      <c r="B93" s="133" t="s">
        <v>34</v>
      </c>
      <c r="C93" s="10" t="s">
        <v>35</v>
      </c>
      <c r="D93" s="134" t="s">
        <v>36</v>
      </c>
      <c r="E93" s="107" t="s">
        <v>37</v>
      </c>
      <c r="F93" s="108" t="s">
        <v>38</v>
      </c>
      <c r="G93" s="135" t="s">
        <v>39</v>
      </c>
      <c r="H93" s="109" t="s">
        <v>40</v>
      </c>
      <c r="I93" s="110" t="s">
        <v>41</v>
      </c>
      <c r="J93" s="17" t="s">
        <v>42</v>
      </c>
      <c r="K93" s="17"/>
      <c r="L93" s="19" t="s">
        <v>44</v>
      </c>
      <c r="M93" s="20" t="s">
        <v>45</v>
      </c>
      <c r="N93" s="21" t="s">
        <v>46</v>
      </c>
      <c r="O93" s="22" t="s">
        <v>47</v>
      </c>
      <c r="P93" s="23" t="s">
        <v>48</v>
      </c>
      <c r="Q93" s="24" t="s">
        <v>49</v>
      </c>
      <c r="R93" s="25" t="s">
        <v>50</v>
      </c>
      <c r="S93" s="26" t="s">
        <v>51</v>
      </c>
      <c r="T93" s="27" t="s">
        <v>52</v>
      </c>
      <c r="U93" s="28" t="s">
        <v>53</v>
      </c>
      <c r="V93" s="29" t="s">
        <v>54</v>
      </c>
      <c r="W93" s="30" t="s">
        <v>55</v>
      </c>
      <c r="X93" s="31" t="s">
        <v>56</v>
      </c>
      <c r="Y93" s="32" t="s">
        <v>57</v>
      </c>
      <c r="Z93" s="33" t="s">
        <v>58</v>
      </c>
      <c r="AA93" s="34" t="s">
        <v>59</v>
      </c>
      <c r="AB93" s="204" t="s">
        <v>60</v>
      </c>
      <c r="AC93" s="168" t="s">
        <v>63</v>
      </c>
    </row>
    <row r="94" spans="1:29" ht="13.5" customHeight="1" x14ac:dyDescent="0.3">
      <c r="A94" s="390" t="s">
        <v>170</v>
      </c>
      <c r="B94" s="391"/>
      <c r="C94" s="391"/>
      <c r="D94" s="391"/>
      <c r="E94" s="391"/>
      <c r="F94" s="391"/>
      <c r="G94" s="391"/>
      <c r="H94" s="391"/>
      <c r="I94" s="391"/>
      <c r="J94" s="391"/>
      <c r="K94" s="391"/>
      <c r="L94" s="391"/>
      <c r="M94" s="391"/>
      <c r="N94" s="391"/>
      <c r="O94" s="391"/>
      <c r="P94" s="391"/>
      <c r="Q94" s="391"/>
      <c r="R94" s="391"/>
      <c r="S94" s="391"/>
      <c r="T94" s="391"/>
      <c r="U94" s="391"/>
      <c r="V94" s="391"/>
      <c r="W94" s="391"/>
      <c r="X94" s="391"/>
      <c r="Y94" s="392"/>
      <c r="Z94" s="205"/>
      <c r="AA94" s="140"/>
      <c r="AB94" s="206"/>
      <c r="AC94" s="168"/>
    </row>
    <row r="95" spans="1:29" ht="13.5" customHeight="1" x14ac:dyDescent="0.3">
      <c r="A95" s="49" t="s">
        <v>171</v>
      </c>
      <c r="B95" s="141" t="s">
        <v>134</v>
      </c>
      <c r="C95" s="123"/>
      <c r="D95" s="124"/>
      <c r="E95" s="124"/>
      <c r="F95" s="123"/>
      <c r="G95" s="124"/>
      <c r="H95" s="124"/>
      <c r="I95" s="123"/>
      <c r="J95" s="124"/>
      <c r="K95" s="124"/>
      <c r="L95" s="123"/>
      <c r="M95" s="124"/>
      <c r="N95" s="124"/>
      <c r="O95" s="123"/>
      <c r="P95" s="124"/>
      <c r="Q95" s="124"/>
      <c r="R95" s="123"/>
      <c r="S95" s="124"/>
      <c r="T95" s="124"/>
      <c r="U95" s="123">
        <v>2</v>
      </c>
      <c r="V95" s="124">
        <v>10</v>
      </c>
      <c r="W95" s="124" t="s">
        <v>72</v>
      </c>
      <c r="X95" s="123">
        <v>2</v>
      </c>
      <c r="Y95" s="124">
        <v>10</v>
      </c>
      <c r="Z95" s="124" t="s">
        <v>138</v>
      </c>
      <c r="AA95" s="34">
        <f t="shared" ref="AA95:AB95" si="31">SUM(C95,F95,I95,L95,O95,R95,U95,X95)</f>
        <v>4</v>
      </c>
      <c r="AB95" s="204">
        <f t="shared" si="31"/>
        <v>20</v>
      </c>
      <c r="AC95" s="207" t="s">
        <v>85</v>
      </c>
    </row>
    <row r="96" spans="1:29" ht="15" customHeight="1" x14ac:dyDescent="0.3">
      <c r="A96" s="390" t="s">
        <v>172</v>
      </c>
      <c r="B96" s="391"/>
      <c r="C96" s="391"/>
      <c r="D96" s="391"/>
      <c r="E96" s="391"/>
      <c r="F96" s="391"/>
      <c r="G96" s="391"/>
      <c r="H96" s="391"/>
      <c r="I96" s="391"/>
      <c r="J96" s="391"/>
      <c r="K96" s="391"/>
      <c r="L96" s="391"/>
      <c r="M96" s="391"/>
      <c r="N96" s="391"/>
      <c r="O96" s="391"/>
      <c r="P96" s="391"/>
      <c r="Q96" s="391"/>
      <c r="R96" s="391"/>
      <c r="S96" s="391"/>
      <c r="T96" s="391"/>
      <c r="U96" s="391"/>
      <c r="V96" s="391"/>
      <c r="W96" s="391"/>
      <c r="X96" s="391"/>
      <c r="Y96" s="392"/>
      <c r="Z96" s="205"/>
      <c r="AA96" s="140"/>
      <c r="AB96" s="206"/>
      <c r="AC96" s="168"/>
    </row>
    <row r="97" spans="1:29" ht="13.5" customHeight="1" x14ac:dyDescent="0.3">
      <c r="A97" s="49" t="s">
        <v>173</v>
      </c>
      <c r="B97" s="141" t="s">
        <v>71</v>
      </c>
      <c r="C97" s="123"/>
      <c r="D97" s="124"/>
      <c r="E97" s="124"/>
      <c r="F97" s="123"/>
      <c r="G97" s="124"/>
      <c r="H97" s="124"/>
      <c r="I97" s="123"/>
      <c r="J97" s="124"/>
      <c r="K97" s="124"/>
      <c r="L97" s="123"/>
      <c r="M97" s="124"/>
      <c r="N97" s="124"/>
      <c r="O97" s="123"/>
      <c r="P97" s="124"/>
      <c r="Q97" s="124"/>
      <c r="R97" s="123"/>
      <c r="S97" s="124"/>
      <c r="T97" s="124"/>
      <c r="U97" s="123">
        <v>3</v>
      </c>
      <c r="V97" s="124">
        <v>15</v>
      </c>
      <c r="W97" s="124" t="s">
        <v>138</v>
      </c>
      <c r="X97" s="123"/>
      <c r="Y97" s="124"/>
      <c r="Z97" s="124"/>
      <c r="AA97" s="34">
        <f t="shared" ref="AA97:AB97" si="32">SUM(C97,F97,I97,L97,O97,R97,U97,X97)</f>
        <v>3</v>
      </c>
      <c r="AB97" s="204">
        <f t="shared" si="32"/>
        <v>15</v>
      </c>
      <c r="AC97" s="208" t="s">
        <v>85</v>
      </c>
    </row>
    <row r="98" spans="1:29" ht="40.5" customHeight="1" x14ac:dyDescent="0.3">
      <c r="A98" s="49" t="s">
        <v>174</v>
      </c>
      <c r="B98" s="141" t="s">
        <v>134</v>
      </c>
      <c r="C98" s="123"/>
      <c r="D98" s="124"/>
      <c r="E98" s="124"/>
      <c r="F98" s="123"/>
      <c r="G98" s="124"/>
      <c r="H98" s="124"/>
      <c r="I98" s="123"/>
      <c r="J98" s="124"/>
      <c r="K98" s="124"/>
      <c r="L98" s="123"/>
      <c r="M98" s="124"/>
      <c r="N98" s="124"/>
      <c r="O98" s="123"/>
      <c r="P98" s="124"/>
      <c r="Q98" s="124"/>
      <c r="R98" s="123"/>
      <c r="S98" s="124"/>
      <c r="T98" s="124"/>
      <c r="U98" s="123"/>
      <c r="V98" s="124"/>
      <c r="W98" s="124"/>
      <c r="X98" s="123">
        <v>5</v>
      </c>
      <c r="Y98" s="124">
        <v>10</v>
      </c>
      <c r="Z98" s="124" t="s">
        <v>138</v>
      </c>
      <c r="AA98" s="34">
        <f t="shared" ref="AA98:AB98" si="33">SUM(C98,F98,I98,L98,O98,R98,U98,X98)</f>
        <v>5</v>
      </c>
      <c r="AB98" s="204">
        <f t="shared" si="33"/>
        <v>10</v>
      </c>
      <c r="AC98" s="172" t="s">
        <v>85</v>
      </c>
    </row>
    <row r="99" spans="1:29" ht="13.5" customHeight="1" x14ac:dyDescent="0.3">
      <c r="A99" s="390" t="s">
        <v>175</v>
      </c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2"/>
      <c r="Z99" s="205"/>
      <c r="AA99" s="140"/>
      <c r="AB99" s="206"/>
      <c r="AC99" s="168"/>
    </row>
    <row r="100" spans="1:29" ht="36" customHeight="1" x14ac:dyDescent="0.3">
      <c r="A100" s="49" t="s">
        <v>176</v>
      </c>
      <c r="B100" s="141" t="s">
        <v>134</v>
      </c>
      <c r="C100" s="123"/>
      <c r="D100" s="124"/>
      <c r="E100" s="124"/>
      <c r="F100" s="123"/>
      <c r="G100" s="124"/>
      <c r="H100" s="124"/>
      <c r="I100" s="123"/>
      <c r="J100" s="124"/>
      <c r="K100" s="124"/>
      <c r="L100" s="123"/>
      <c r="M100" s="124"/>
      <c r="N100" s="124"/>
      <c r="O100" s="123"/>
      <c r="P100" s="124"/>
      <c r="Q100" s="124"/>
      <c r="R100" s="123"/>
      <c r="S100" s="124"/>
      <c r="T100" s="124"/>
      <c r="U100" s="123"/>
      <c r="V100" s="124"/>
      <c r="W100" s="124"/>
      <c r="X100" s="123">
        <v>3</v>
      </c>
      <c r="Y100" s="124">
        <v>10</v>
      </c>
      <c r="Z100" s="124" t="s">
        <v>138</v>
      </c>
      <c r="AA100" s="34">
        <f t="shared" ref="AA100:AB100" si="34">SUM(C100,F100,I100,L100,O100,R100,U100,X100)</f>
        <v>3</v>
      </c>
      <c r="AB100" s="204">
        <f t="shared" si="34"/>
        <v>10</v>
      </c>
      <c r="AC100" s="172" t="s">
        <v>85</v>
      </c>
    </row>
    <row r="101" spans="1:29" ht="56.25" customHeight="1" x14ac:dyDescent="0.3">
      <c r="A101" s="49" t="s">
        <v>177</v>
      </c>
      <c r="B101" s="141" t="s">
        <v>134</v>
      </c>
      <c r="C101" s="123"/>
      <c r="D101" s="124"/>
      <c r="E101" s="124"/>
      <c r="F101" s="123"/>
      <c r="G101" s="124"/>
      <c r="H101" s="124"/>
      <c r="I101" s="123"/>
      <c r="J101" s="124"/>
      <c r="K101" s="124"/>
      <c r="L101" s="123"/>
      <c r="M101" s="124"/>
      <c r="N101" s="124"/>
      <c r="O101" s="123"/>
      <c r="P101" s="124"/>
      <c r="Q101" s="124"/>
      <c r="R101" s="142"/>
      <c r="S101" s="124"/>
      <c r="T101" s="124"/>
      <c r="U101" s="123"/>
      <c r="V101" s="124"/>
      <c r="W101" s="124"/>
      <c r="X101" s="123">
        <v>3</v>
      </c>
      <c r="Y101" s="124">
        <v>10</v>
      </c>
      <c r="Z101" s="124" t="s">
        <v>138</v>
      </c>
      <c r="AA101" s="34">
        <f t="shared" ref="AA101:AB101" si="35">SUM(C101,F101,I101,L101,O101,R101,U101,X101)</f>
        <v>3</v>
      </c>
      <c r="AB101" s="204">
        <f t="shared" si="35"/>
        <v>10</v>
      </c>
      <c r="AC101" s="172" t="s">
        <v>153</v>
      </c>
    </row>
    <row r="102" spans="1:29" ht="13.5" customHeight="1" x14ac:dyDescent="0.3">
      <c r="M102" s="156"/>
      <c r="N102" s="156"/>
      <c r="Y102" s="105" t="s">
        <v>101</v>
      </c>
      <c r="Z102" s="105"/>
      <c r="AA102" s="157">
        <f t="shared" ref="AA102:AB102" si="36">SUM(AA95:AA101)</f>
        <v>18</v>
      </c>
      <c r="AB102" s="157">
        <f t="shared" si="36"/>
        <v>65</v>
      </c>
    </row>
    <row r="103" spans="1:29" ht="13.5" customHeight="1" x14ac:dyDescent="0.25"/>
    <row r="104" spans="1:29" ht="13.5" customHeight="1" x14ac:dyDescent="0.25"/>
    <row r="105" spans="1:29" ht="13.5" customHeight="1" x14ac:dyDescent="0.25"/>
    <row r="106" spans="1:29" ht="13.5" customHeight="1" x14ac:dyDescent="0.25"/>
    <row r="107" spans="1:29" ht="13.5" customHeight="1" x14ac:dyDescent="0.25"/>
    <row r="108" spans="1:29" ht="13.5" customHeight="1" x14ac:dyDescent="0.25"/>
    <row r="109" spans="1:29" ht="13.5" customHeight="1" x14ac:dyDescent="0.25"/>
    <row r="110" spans="1:29" ht="13.5" customHeight="1" x14ac:dyDescent="0.25"/>
    <row r="111" spans="1:29" ht="13.5" customHeight="1" x14ac:dyDescent="0.25"/>
    <row r="112" spans="1:29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12">
    <mergeCell ref="A1:C1"/>
    <mergeCell ref="A2:C2"/>
    <mergeCell ref="A3:D3"/>
    <mergeCell ref="AC7:AC9"/>
    <mergeCell ref="AC11:AC19"/>
    <mergeCell ref="AC55:AC61"/>
    <mergeCell ref="A94:Y94"/>
    <mergeCell ref="A96:Y96"/>
    <mergeCell ref="A99:Y99"/>
    <mergeCell ref="AC24:AC27"/>
    <mergeCell ref="A44:Y44"/>
    <mergeCell ref="AC32:AC40"/>
  </mergeCell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79998168889431442"/>
  </sheetPr>
  <dimension ref="A1:AK1000"/>
  <sheetViews>
    <sheetView zoomScale="50" zoomScaleNormal="50" workbookViewId="0">
      <selection activeCell="A4" sqref="A4"/>
    </sheetView>
  </sheetViews>
  <sheetFormatPr defaultColWidth="12.59765625" defaultRowHeight="15" customHeight="1" x14ac:dyDescent="0.25"/>
  <cols>
    <col min="1" max="1" width="37.09765625" customWidth="1"/>
    <col min="2" max="2" width="13.8984375" customWidth="1"/>
    <col min="3" max="12" width="8.59765625" customWidth="1"/>
    <col min="13" max="14" width="9.3984375" customWidth="1"/>
    <col min="15" max="15" width="8.3984375" customWidth="1"/>
    <col min="16" max="17" width="9.3984375" customWidth="1"/>
    <col min="18" max="18" width="8.3984375" customWidth="1"/>
    <col min="19" max="20" width="9.3984375" customWidth="1"/>
    <col min="21" max="21" width="8.3984375" customWidth="1"/>
    <col min="22" max="23" width="9.3984375" customWidth="1"/>
    <col min="24" max="24" width="8.3984375" customWidth="1"/>
    <col min="25" max="26" width="9.3984375" customWidth="1"/>
    <col min="27" max="28" width="8.59765625" customWidth="1"/>
    <col min="29" max="29" width="28.5" customWidth="1"/>
    <col min="30" max="30" width="23.3984375" customWidth="1"/>
    <col min="31" max="31" width="19.09765625" customWidth="1"/>
    <col min="32" max="32" width="16.3984375" customWidth="1"/>
    <col min="33" max="33" width="20" customWidth="1"/>
    <col min="34" max="34" width="15.5" customWidth="1"/>
    <col min="35" max="35" width="8.59765625" customWidth="1"/>
    <col min="36" max="36" width="15.19921875" customWidth="1"/>
    <col min="37" max="37" width="8.59765625" customWidth="1"/>
  </cols>
  <sheetData>
    <row r="1" spans="1:37" ht="75" customHeight="1" x14ac:dyDescent="0.35">
      <c r="A1" s="393" t="s">
        <v>214</v>
      </c>
      <c r="B1" s="394"/>
      <c r="C1" s="394"/>
    </row>
    <row r="2" spans="1:37" ht="30" customHeight="1" x14ac:dyDescent="0.35">
      <c r="A2" s="393" t="s">
        <v>215</v>
      </c>
      <c r="B2" s="394"/>
      <c r="C2" s="394"/>
    </row>
    <row r="3" spans="1:37" ht="45" customHeight="1" x14ac:dyDescent="0.35">
      <c r="A3" s="393" t="s">
        <v>216</v>
      </c>
      <c r="B3" s="394"/>
      <c r="C3" s="394"/>
      <c r="D3" s="394"/>
      <c r="AE3" s="4" t="s">
        <v>28</v>
      </c>
    </row>
    <row r="4" spans="1:37" ht="27.75" customHeight="1" x14ac:dyDescent="0.35">
      <c r="A4" s="272" t="s">
        <v>483</v>
      </c>
      <c r="AE4" s="4"/>
    </row>
    <row r="5" spans="1:37" ht="13.5" customHeight="1" x14ac:dyDescent="0.25">
      <c r="AE5" s="5" t="s">
        <v>30</v>
      </c>
      <c r="AF5" s="6" t="s">
        <v>31</v>
      </c>
      <c r="AG5" s="7"/>
      <c r="AH5" s="5" t="s">
        <v>32</v>
      </c>
      <c r="AI5" s="5" t="s">
        <v>31</v>
      </c>
    </row>
    <row r="6" spans="1:37" ht="43.5" customHeight="1" x14ac:dyDescent="0.3">
      <c r="A6" s="8" t="s">
        <v>33</v>
      </c>
      <c r="B6" s="9" t="s">
        <v>34</v>
      </c>
      <c r="C6" s="10" t="s">
        <v>35</v>
      </c>
      <c r="D6" s="11" t="s">
        <v>36</v>
      </c>
      <c r="E6" s="12" t="s">
        <v>37</v>
      </c>
      <c r="F6" s="13" t="s">
        <v>38</v>
      </c>
      <c r="G6" s="14" t="s">
        <v>39</v>
      </c>
      <c r="H6" s="15" t="s">
        <v>40</v>
      </c>
      <c r="I6" s="16" t="s">
        <v>41</v>
      </c>
      <c r="J6" s="17" t="s">
        <v>42</v>
      </c>
      <c r="K6" s="18" t="s">
        <v>43</v>
      </c>
      <c r="L6" s="19" t="s">
        <v>44</v>
      </c>
      <c r="M6" s="20" t="s">
        <v>45</v>
      </c>
      <c r="N6" s="21" t="s">
        <v>46</v>
      </c>
      <c r="O6" s="22" t="s">
        <v>47</v>
      </c>
      <c r="P6" s="23" t="s">
        <v>48</v>
      </c>
      <c r="Q6" s="24" t="s">
        <v>49</v>
      </c>
      <c r="R6" s="25" t="s">
        <v>50</v>
      </c>
      <c r="S6" s="26" t="s">
        <v>51</v>
      </c>
      <c r="T6" s="27" t="s">
        <v>52</v>
      </c>
      <c r="U6" s="28" t="s">
        <v>53</v>
      </c>
      <c r="V6" s="29" t="s">
        <v>54</v>
      </c>
      <c r="W6" s="30" t="s">
        <v>55</v>
      </c>
      <c r="X6" s="31" t="s">
        <v>56</v>
      </c>
      <c r="Y6" s="32" t="s">
        <v>57</v>
      </c>
      <c r="Z6" s="33" t="s">
        <v>58</v>
      </c>
      <c r="AA6" s="34" t="s">
        <v>59</v>
      </c>
      <c r="AB6" s="34" t="s">
        <v>60</v>
      </c>
      <c r="AC6" s="35" t="s">
        <v>474</v>
      </c>
      <c r="AE6" s="68" t="s">
        <v>64</v>
      </c>
      <c r="AF6" s="38">
        <f>AA20</f>
        <v>30</v>
      </c>
      <c r="AG6" s="7"/>
      <c r="AH6" s="64" t="s">
        <v>65</v>
      </c>
      <c r="AI6" s="65">
        <f>SUM(C8:C83)</f>
        <v>30</v>
      </c>
    </row>
    <row r="7" spans="1:37" ht="13.5" customHeight="1" x14ac:dyDescent="0.25">
      <c r="A7" s="40" t="s">
        <v>66</v>
      </c>
      <c r="B7" s="41"/>
      <c r="C7" s="42"/>
      <c r="D7" s="43"/>
      <c r="E7" s="44"/>
      <c r="F7" s="45"/>
      <c r="G7" s="43"/>
      <c r="H7" s="44"/>
      <c r="I7" s="45"/>
      <c r="J7" s="46"/>
      <c r="K7" s="44"/>
      <c r="L7" s="45"/>
      <c r="M7" s="43"/>
      <c r="N7" s="44"/>
      <c r="O7" s="45"/>
      <c r="P7" s="43"/>
      <c r="Q7" s="44"/>
      <c r="R7" s="47"/>
      <c r="S7" s="43"/>
      <c r="T7" s="44"/>
      <c r="U7" s="45"/>
      <c r="V7" s="43"/>
      <c r="W7" s="44"/>
      <c r="X7" s="45"/>
      <c r="Y7" s="43"/>
      <c r="Z7" s="44"/>
      <c r="AA7" s="48"/>
      <c r="AB7" s="48"/>
      <c r="AC7" s="395" t="s">
        <v>67</v>
      </c>
      <c r="AE7" s="69" t="s">
        <v>68</v>
      </c>
      <c r="AF7" s="248">
        <f>AA28</f>
        <v>21</v>
      </c>
      <c r="AG7" s="7"/>
      <c r="AH7" s="69" t="s">
        <v>69</v>
      </c>
      <c r="AI7" s="89">
        <f>SUM(F8:F83)</f>
        <v>30</v>
      </c>
    </row>
    <row r="8" spans="1:37" ht="33" customHeight="1" x14ac:dyDescent="0.25">
      <c r="A8" s="49" t="s">
        <v>70</v>
      </c>
      <c r="B8" s="50" t="s">
        <v>71</v>
      </c>
      <c r="C8" s="51">
        <v>2</v>
      </c>
      <c r="D8" s="52">
        <v>25</v>
      </c>
      <c r="E8" s="53" t="s">
        <v>72</v>
      </c>
      <c r="F8" s="54">
        <v>2</v>
      </c>
      <c r="G8" s="54">
        <v>25</v>
      </c>
      <c r="H8" s="54" t="s">
        <v>73</v>
      </c>
      <c r="I8" s="55"/>
      <c r="J8" s="56"/>
      <c r="K8" s="56"/>
      <c r="L8" s="51"/>
      <c r="M8" s="56"/>
      <c r="N8" s="56"/>
      <c r="O8" s="51"/>
      <c r="P8" s="56"/>
      <c r="Q8" s="56"/>
      <c r="R8" s="57"/>
      <c r="S8" s="56"/>
      <c r="T8" s="56"/>
      <c r="U8" s="51"/>
      <c r="V8" s="56"/>
      <c r="W8" s="56"/>
      <c r="X8" s="51"/>
      <c r="Y8" s="56"/>
      <c r="Z8" s="56"/>
      <c r="AA8" s="58">
        <v>4</v>
      </c>
      <c r="AB8" s="58">
        <f>SUM(D8,J9,J8,M8,P8,S8,V8,Y8)</f>
        <v>55</v>
      </c>
      <c r="AC8" s="396"/>
      <c r="AE8" s="37" t="s">
        <v>77</v>
      </c>
      <c r="AF8" s="38">
        <f>AA37</f>
        <v>33</v>
      </c>
      <c r="AG8" s="7"/>
      <c r="AH8" s="39" t="s">
        <v>78</v>
      </c>
      <c r="AI8" s="38">
        <f>SUM(I8:I83)</f>
        <v>30</v>
      </c>
    </row>
    <row r="9" spans="1:37" ht="13.5" customHeight="1" x14ac:dyDescent="0.25">
      <c r="A9" s="49" t="s">
        <v>79</v>
      </c>
      <c r="B9" s="50" t="s">
        <v>71</v>
      </c>
      <c r="C9" s="60"/>
      <c r="D9" s="61"/>
      <c r="E9" s="62"/>
      <c r="F9" s="63"/>
      <c r="G9" s="63"/>
      <c r="H9" s="63"/>
      <c r="I9" s="55">
        <v>3</v>
      </c>
      <c r="J9" s="53">
        <v>30</v>
      </c>
      <c r="K9" s="53" t="s">
        <v>72</v>
      </c>
      <c r="L9" s="51"/>
      <c r="M9" s="56"/>
      <c r="N9" s="56"/>
      <c r="O9" s="51"/>
      <c r="P9" s="56"/>
      <c r="Q9" s="56"/>
      <c r="R9" s="57"/>
      <c r="S9" s="56"/>
      <c r="T9" s="56"/>
      <c r="U9" s="51"/>
      <c r="V9" s="56"/>
      <c r="W9" s="56"/>
      <c r="X9" s="51"/>
      <c r="Y9" s="56"/>
      <c r="Z9" s="56"/>
      <c r="AA9" s="58">
        <v>3</v>
      </c>
      <c r="AB9" s="58">
        <v>30</v>
      </c>
      <c r="AC9" s="396"/>
      <c r="AE9" s="37" t="s">
        <v>81</v>
      </c>
      <c r="AF9" s="65">
        <f>SUM(AA48,AA58)</f>
        <v>90</v>
      </c>
      <c r="AG9" s="7"/>
      <c r="AH9" s="39" t="s">
        <v>82</v>
      </c>
      <c r="AI9" s="38">
        <f>SUM(L8:L83)</f>
        <v>30</v>
      </c>
    </row>
    <row r="10" spans="1:37" ht="21.75" customHeight="1" x14ac:dyDescent="0.25">
      <c r="A10" s="49" t="s">
        <v>83</v>
      </c>
      <c r="B10" s="66" t="s">
        <v>71</v>
      </c>
      <c r="C10" s="67"/>
      <c r="D10" s="56"/>
      <c r="E10" s="56"/>
      <c r="F10" s="55">
        <v>2</v>
      </c>
      <c r="G10" s="53">
        <v>20</v>
      </c>
      <c r="H10" s="53" t="s">
        <v>72</v>
      </c>
      <c r="I10" s="51">
        <v>3</v>
      </c>
      <c r="J10" s="56">
        <v>30</v>
      </c>
      <c r="K10" s="56" t="s">
        <v>73</v>
      </c>
      <c r="L10" s="51"/>
      <c r="M10" s="56"/>
      <c r="N10" s="56"/>
      <c r="O10" s="51"/>
      <c r="P10" s="56"/>
      <c r="Q10" s="56"/>
      <c r="R10" s="57"/>
      <c r="S10" s="56"/>
      <c r="T10" s="56"/>
      <c r="U10" s="51"/>
      <c r="V10" s="56"/>
      <c r="W10" s="56"/>
      <c r="X10" s="51"/>
      <c r="Y10" s="56"/>
      <c r="Z10" s="56"/>
      <c r="AA10" s="58">
        <f t="shared" ref="AA10:AB10" si="0">SUM(C10,F10,I10,L10,O10,R10,U10,X10)</f>
        <v>5</v>
      </c>
      <c r="AB10" s="58">
        <f t="shared" si="0"/>
        <v>50</v>
      </c>
      <c r="AC10" s="49" t="s">
        <v>85</v>
      </c>
      <c r="AE10" s="68" t="s">
        <v>86</v>
      </c>
      <c r="AF10" s="76">
        <f>AA66</f>
        <v>9</v>
      </c>
      <c r="AG10" s="7"/>
      <c r="AH10" s="69" t="s">
        <v>87</v>
      </c>
      <c r="AI10" s="38">
        <f>SUM(O8:O83)</f>
        <v>30</v>
      </c>
    </row>
    <row r="11" spans="1:37" ht="13.5" customHeight="1" x14ac:dyDescent="0.25">
      <c r="A11" s="40" t="s">
        <v>88</v>
      </c>
      <c r="B11" s="70"/>
      <c r="C11" s="71"/>
      <c r="D11" s="43"/>
      <c r="E11" s="43"/>
      <c r="F11" s="72"/>
      <c r="G11" s="73"/>
      <c r="H11" s="73"/>
      <c r="I11" s="74"/>
      <c r="J11" s="43"/>
      <c r="K11" s="43"/>
      <c r="L11" s="45"/>
      <c r="M11" s="43"/>
      <c r="N11" s="43"/>
      <c r="O11" s="45"/>
      <c r="P11" s="43"/>
      <c r="Q11" s="43"/>
      <c r="R11" s="47"/>
      <c r="S11" s="43"/>
      <c r="T11" s="43"/>
      <c r="U11" s="45"/>
      <c r="V11" s="43"/>
      <c r="W11" s="43"/>
      <c r="X11" s="45"/>
      <c r="Y11" s="43"/>
      <c r="Z11" s="43"/>
      <c r="AA11" s="48"/>
      <c r="AB11" s="48"/>
      <c r="AC11" s="397" t="s">
        <v>67</v>
      </c>
      <c r="AE11" s="69" t="s">
        <v>89</v>
      </c>
      <c r="AF11" s="83">
        <f>AA73</f>
        <v>39</v>
      </c>
      <c r="AG11" s="7"/>
      <c r="AH11" s="39" t="s">
        <v>90</v>
      </c>
      <c r="AI11" s="38">
        <f>SUM(R8:R83)</f>
        <v>30</v>
      </c>
    </row>
    <row r="12" spans="1:37" ht="58.5" customHeight="1" x14ac:dyDescent="0.25">
      <c r="A12" s="77" t="s">
        <v>91</v>
      </c>
      <c r="B12" s="78" t="s">
        <v>71</v>
      </c>
      <c r="C12" s="60">
        <v>2</v>
      </c>
      <c r="D12" s="61">
        <v>30</v>
      </c>
      <c r="E12" s="79" t="s">
        <v>73</v>
      </c>
      <c r="F12" s="63"/>
      <c r="G12" s="63"/>
      <c r="H12" s="63"/>
      <c r="I12" s="51"/>
      <c r="J12" s="80"/>
      <c r="K12" s="56"/>
      <c r="L12" s="51"/>
      <c r="M12" s="56"/>
      <c r="N12" s="56"/>
      <c r="O12" s="51"/>
      <c r="P12" s="56"/>
      <c r="Q12" s="56"/>
      <c r="R12" s="57"/>
      <c r="S12" s="56"/>
      <c r="T12" s="56"/>
      <c r="U12" s="51"/>
      <c r="V12" s="56"/>
      <c r="W12" s="56"/>
      <c r="X12" s="51"/>
      <c r="Y12" s="56"/>
      <c r="Z12" s="56"/>
      <c r="AA12" s="81">
        <v>2</v>
      </c>
      <c r="AB12" s="81">
        <v>30</v>
      </c>
      <c r="AC12" s="396"/>
      <c r="AD12" s="3"/>
      <c r="AE12" s="82" t="s">
        <v>93</v>
      </c>
      <c r="AF12" s="89">
        <f>AA84</f>
        <v>18</v>
      </c>
      <c r="AG12" s="7"/>
      <c r="AH12" s="39" t="s">
        <v>94</v>
      </c>
      <c r="AI12" s="38">
        <f>SUM(U8:U83)</f>
        <v>30</v>
      </c>
      <c r="AJ12" s="3"/>
      <c r="AK12" s="3"/>
    </row>
    <row r="13" spans="1:37" ht="31.5" customHeight="1" x14ac:dyDescent="0.25">
      <c r="A13" s="84" t="s">
        <v>209</v>
      </c>
      <c r="B13" s="50" t="s">
        <v>71</v>
      </c>
      <c r="C13" s="51">
        <v>1</v>
      </c>
      <c r="D13" s="56">
        <v>30</v>
      </c>
      <c r="E13" s="56" t="s">
        <v>72</v>
      </c>
      <c r="F13" s="63">
        <v>1</v>
      </c>
      <c r="G13" s="63">
        <v>30</v>
      </c>
      <c r="H13" s="63" t="s">
        <v>72</v>
      </c>
      <c r="I13" s="51"/>
      <c r="J13" s="80"/>
      <c r="K13" s="56"/>
      <c r="L13" s="51"/>
      <c r="M13" s="56"/>
      <c r="N13" s="56"/>
      <c r="O13" s="51"/>
      <c r="P13" s="56"/>
      <c r="Q13" s="56"/>
      <c r="R13" s="57"/>
      <c r="S13" s="56"/>
      <c r="T13" s="56"/>
      <c r="U13" s="51"/>
      <c r="V13" s="56"/>
      <c r="W13" s="56"/>
      <c r="X13" s="51"/>
      <c r="Y13" s="56"/>
      <c r="Z13" s="56"/>
      <c r="AA13" s="81">
        <v>2</v>
      </c>
      <c r="AB13" s="81">
        <v>60</v>
      </c>
      <c r="AC13" s="396"/>
      <c r="AD13" s="3"/>
      <c r="AE13" s="82"/>
      <c r="AF13" s="89"/>
      <c r="AG13" s="7"/>
      <c r="AH13" s="39"/>
      <c r="AI13" s="38"/>
      <c r="AJ13" s="3"/>
      <c r="AK13" s="3"/>
    </row>
    <row r="14" spans="1:37" ht="28.5" customHeight="1" x14ac:dyDescent="0.25">
      <c r="A14" s="77" t="s">
        <v>96</v>
      </c>
      <c r="B14" s="85" t="s">
        <v>71</v>
      </c>
      <c r="C14" s="54"/>
      <c r="D14" s="54"/>
      <c r="E14" s="86"/>
      <c r="F14" s="51"/>
      <c r="G14" s="56"/>
      <c r="H14" s="56"/>
      <c r="I14" s="87"/>
      <c r="J14" s="56"/>
      <c r="K14" s="56"/>
      <c r="L14" s="51">
        <v>2</v>
      </c>
      <c r="M14" s="56">
        <v>20</v>
      </c>
      <c r="N14" s="56" t="s">
        <v>72</v>
      </c>
      <c r="O14" s="51"/>
      <c r="P14" s="56"/>
      <c r="Q14" s="56"/>
      <c r="R14" s="57"/>
      <c r="S14" s="56"/>
      <c r="T14" s="56"/>
      <c r="U14" s="51"/>
      <c r="V14" s="56"/>
      <c r="W14" s="56"/>
      <c r="X14" s="51"/>
      <c r="Y14" s="56"/>
      <c r="Z14" s="56"/>
      <c r="AA14" s="58">
        <f t="shared" ref="AA14:AB14" si="1">L14</f>
        <v>2</v>
      </c>
      <c r="AB14" s="58">
        <f t="shared" si="1"/>
        <v>20</v>
      </c>
      <c r="AC14" s="396"/>
      <c r="AE14" s="5" t="s">
        <v>98</v>
      </c>
      <c r="AF14" s="273">
        <f>SUM(AF6:AF12)</f>
        <v>240</v>
      </c>
      <c r="AH14" s="69" t="s">
        <v>99</v>
      </c>
      <c r="AI14" s="89">
        <f>SUM(X8:X83)</f>
        <v>30</v>
      </c>
    </row>
    <row r="15" spans="1:37" ht="13.5" customHeight="1" x14ac:dyDescent="0.3">
      <c r="A15" s="40" t="s">
        <v>100</v>
      </c>
      <c r="B15" s="90"/>
      <c r="C15" s="45"/>
      <c r="D15" s="43"/>
      <c r="E15" s="91"/>
      <c r="F15" s="45"/>
      <c r="G15" s="43"/>
      <c r="H15" s="43"/>
      <c r="I15" s="92"/>
      <c r="J15" s="43"/>
      <c r="K15" s="43"/>
      <c r="L15" s="45"/>
      <c r="M15" s="43"/>
      <c r="N15" s="43"/>
      <c r="O15" s="45"/>
      <c r="P15" s="43"/>
      <c r="Q15" s="43"/>
      <c r="R15" s="47"/>
      <c r="S15" s="43"/>
      <c r="T15" s="43"/>
      <c r="U15" s="45"/>
      <c r="V15" s="43"/>
      <c r="W15" s="43"/>
      <c r="X15" s="45"/>
      <c r="Y15" s="43"/>
      <c r="Z15" s="43"/>
      <c r="AA15" s="48"/>
      <c r="AB15" s="48"/>
      <c r="AC15" s="396"/>
      <c r="AE15" s="98"/>
      <c r="AF15" s="95"/>
      <c r="AG15" s="95"/>
      <c r="AH15" s="94" t="s">
        <v>101</v>
      </c>
      <c r="AI15" s="5">
        <f>SUM(AI6:AI14)</f>
        <v>240</v>
      </c>
    </row>
    <row r="16" spans="1:37" ht="24" customHeight="1" x14ac:dyDescent="0.3">
      <c r="A16" s="49" t="s">
        <v>102</v>
      </c>
      <c r="B16" s="96" t="s">
        <v>71</v>
      </c>
      <c r="C16" s="60">
        <v>2</v>
      </c>
      <c r="D16" s="61">
        <v>20</v>
      </c>
      <c r="E16" s="61" t="s">
        <v>72</v>
      </c>
      <c r="F16" s="97"/>
      <c r="G16" s="53"/>
      <c r="H16" s="53"/>
      <c r="I16" s="51"/>
      <c r="J16" s="56"/>
      <c r="K16" s="56"/>
      <c r="L16" s="51"/>
      <c r="M16" s="56"/>
      <c r="N16" s="56"/>
      <c r="O16" s="51"/>
      <c r="P16" s="56"/>
      <c r="Q16" s="56"/>
      <c r="R16" s="57"/>
      <c r="S16" s="56"/>
      <c r="T16" s="56"/>
      <c r="U16" s="51"/>
      <c r="V16" s="56"/>
      <c r="W16" s="56"/>
      <c r="X16" s="51"/>
      <c r="Y16" s="56"/>
      <c r="Z16" s="56"/>
      <c r="AA16" s="81">
        <v>2</v>
      </c>
      <c r="AB16" s="81">
        <v>20</v>
      </c>
      <c r="AC16" s="396"/>
      <c r="AD16" s="3"/>
      <c r="AE16" s="98"/>
      <c r="AF16" s="95"/>
      <c r="AG16" s="95"/>
      <c r="AH16" s="95"/>
      <c r="AI16" s="95"/>
      <c r="AJ16" s="3"/>
      <c r="AK16" s="3"/>
    </row>
    <row r="17" spans="1:35" ht="38.25" customHeight="1" x14ac:dyDescent="0.3">
      <c r="A17" s="49" t="s">
        <v>104</v>
      </c>
      <c r="B17" s="99" t="s">
        <v>71</v>
      </c>
      <c r="C17" s="63"/>
      <c r="D17" s="63"/>
      <c r="E17" s="63"/>
      <c r="F17" s="100">
        <v>3</v>
      </c>
      <c r="G17" s="56">
        <v>30</v>
      </c>
      <c r="H17" s="56" t="s">
        <v>73</v>
      </c>
      <c r="I17" s="51"/>
      <c r="J17" s="56"/>
      <c r="K17" s="56"/>
      <c r="L17" s="51"/>
      <c r="M17" s="56"/>
      <c r="N17" s="56"/>
      <c r="O17" s="51"/>
      <c r="P17" s="56"/>
      <c r="Q17" s="56"/>
      <c r="R17" s="57"/>
      <c r="S17" s="56"/>
      <c r="T17" s="56"/>
      <c r="U17" s="51"/>
      <c r="V17" s="56"/>
      <c r="W17" s="56"/>
      <c r="X17" s="51"/>
      <c r="Y17" s="56"/>
      <c r="Z17" s="56"/>
      <c r="AA17" s="81">
        <v>3</v>
      </c>
      <c r="AB17" s="81">
        <v>30</v>
      </c>
      <c r="AC17" s="396"/>
      <c r="AE17" s="95"/>
      <c r="AF17" s="95"/>
      <c r="AG17" s="95"/>
      <c r="AH17" s="95"/>
      <c r="AI17" s="95"/>
    </row>
    <row r="18" spans="1:35" ht="36.75" customHeight="1" x14ac:dyDescent="0.3">
      <c r="A18" s="49" t="s">
        <v>100</v>
      </c>
      <c r="B18" s="96" t="s">
        <v>71</v>
      </c>
      <c r="C18" s="97"/>
      <c r="D18" s="53"/>
      <c r="E18" s="53"/>
      <c r="F18" s="51"/>
      <c r="G18" s="56"/>
      <c r="H18" s="56"/>
      <c r="I18" s="51">
        <v>4</v>
      </c>
      <c r="J18" s="56">
        <v>40</v>
      </c>
      <c r="K18" s="56" t="s">
        <v>73</v>
      </c>
      <c r="L18" s="51"/>
      <c r="M18" s="56"/>
      <c r="N18" s="56"/>
      <c r="O18" s="51"/>
      <c r="P18" s="56"/>
      <c r="Q18" s="56"/>
      <c r="R18" s="57"/>
      <c r="S18" s="56"/>
      <c r="T18" s="56"/>
      <c r="U18" s="51"/>
      <c r="V18" s="56"/>
      <c r="W18" s="56"/>
      <c r="X18" s="51"/>
      <c r="Y18" s="56"/>
      <c r="Z18" s="56"/>
      <c r="AA18" s="81">
        <f t="shared" ref="AA18:AB18" si="2">I18</f>
        <v>4</v>
      </c>
      <c r="AB18" s="81">
        <f t="shared" si="2"/>
        <v>40</v>
      </c>
      <c r="AC18" s="396"/>
      <c r="AE18" s="98"/>
      <c r="AF18" s="95"/>
      <c r="AG18" s="95"/>
      <c r="AH18" s="95"/>
      <c r="AI18" s="95"/>
    </row>
    <row r="19" spans="1:35" ht="27" customHeight="1" x14ac:dyDescent="0.25">
      <c r="A19" s="59" t="s">
        <v>107</v>
      </c>
      <c r="B19" s="96" t="s">
        <v>71</v>
      </c>
      <c r="C19" s="51"/>
      <c r="D19" s="56"/>
      <c r="E19" s="102"/>
      <c r="F19" s="63"/>
      <c r="G19" s="63"/>
      <c r="H19" s="63"/>
      <c r="I19" s="63"/>
      <c r="J19" s="103"/>
      <c r="K19" s="63"/>
      <c r="L19" s="51">
        <v>3</v>
      </c>
      <c r="M19" s="56">
        <v>30</v>
      </c>
      <c r="N19" s="102" t="s">
        <v>72</v>
      </c>
      <c r="O19" s="51"/>
      <c r="P19" s="56"/>
      <c r="Q19" s="56"/>
      <c r="R19" s="57"/>
      <c r="S19" s="56"/>
      <c r="T19" s="56"/>
      <c r="U19" s="51"/>
      <c r="V19" s="56"/>
      <c r="W19" s="56"/>
      <c r="X19" s="51"/>
      <c r="Y19" s="56"/>
      <c r="Z19" s="56"/>
      <c r="AA19" s="81">
        <v>3</v>
      </c>
      <c r="AB19" s="81">
        <v>30</v>
      </c>
      <c r="AC19" s="398"/>
    </row>
    <row r="20" spans="1:35" ht="13.5" customHeight="1" x14ac:dyDescent="0.3"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 t="s">
        <v>101</v>
      </c>
      <c r="Z20" s="105"/>
      <c r="AA20" s="106">
        <f t="shared" ref="AA20:AB20" si="3">SUM(AA8:AA19)</f>
        <v>30</v>
      </c>
      <c r="AB20" s="106">
        <f t="shared" si="3"/>
        <v>365</v>
      </c>
    </row>
    <row r="21" spans="1:35" ht="13.5" customHeight="1" x14ac:dyDescent="0.25"/>
    <row r="22" spans="1:35" ht="13.5" customHeight="1" x14ac:dyDescent="0.25"/>
    <row r="23" spans="1:35" ht="70.5" customHeight="1" x14ac:dyDescent="0.3">
      <c r="A23" s="8" t="s">
        <v>109</v>
      </c>
      <c r="B23" s="9" t="s">
        <v>34</v>
      </c>
      <c r="C23" s="10" t="s">
        <v>35</v>
      </c>
      <c r="D23" s="10" t="s">
        <v>36</v>
      </c>
      <c r="E23" s="107" t="s">
        <v>37</v>
      </c>
      <c r="F23" s="108" t="s">
        <v>38</v>
      </c>
      <c r="G23" s="108" t="s">
        <v>39</v>
      </c>
      <c r="H23" s="109" t="s">
        <v>40</v>
      </c>
      <c r="I23" s="110" t="s">
        <v>41</v>
      </c>
      <c r="J23" s="110" t="s">
        <v>42</v>
      </c>
      <c r="K23" s="18" t="s">
        <v>43</v>
      </c>
      <c r="L23" s="19" t="s">
        <v>44</v>
      </c>
      <c r="M23" s="20" t="s">
        <v>45</v>
      </c>
      <c r="N23" s="21" t="s">
        <v>46</v>
      </c>
      <c r="O23" s="22" t="s">
        <v>47</v>
      </c>
      <c r="P23" s="22" t="s">
        <v>48</v>
      </c>
      <c r="Q23" s="24" t="s">
        <v>49</v>
      </c>
      <c r="R23" s="25" t="s">
        <v>50</v>
      </c>
      <c r="S23" s="111" t="s">
        <v>51</v>
      </c>
      <c r="T23" s="27" t="s">
        <v>52</v>
      </c>
      <c r="U23" s="28" t="s">
        <v>53</v>
      </c>
      <c r="V23" s="28" t="s">
        <v>54</v>
      </c>
      <c r="W23" s="30" t="s">
        <v>55</v>
      </c>
      <c r="X23" s="31" t="s">
        <v>56</v>
      </c>
      <c r="Y23" s="32" t="s">
        <v>57</v>
      </c>
      <c r="Z23" s="33" t="s">
        <v>58</v>
      </c>
      <c r="AA23" s="34" t="s">
        <v>59</v>
      </c>
      <c r="AB23" s="34" t="s">
        <v>60</v>
      </c>
      <c r="AC23" s="35" t="s">
        <v>474</v>
      </c>
    </row>
    <row r="24" spans="1:35" ht="36.75" customHeight="1" x14ac:dyDescent="0.3">
      <c r="A24" s="97" t="s">
        <v>110</v>
      </c>
      <c r="B24" s="113" t="s">
        <v>71</v>
      </c>
      <c r="C24" s="114">
        <v>6</v>
      </c>
      <c r="D24" s="115">
        <v>60</v>
      </c>
      <c r="E24" s="115" t="s">
        <v>73</v>
      </c>
      <c r="F24" s="116">
        <v>6</v>
      </c>
      <c r="G24" s="115">
        <v>60</v>
      </c>
      <c r="H24" s="115" t="s">
        <v>73</v>
      </c>
      <c r="I24" s="116"/>
      <c r="J24" s="115"/>
      <c r="K24" s="115"/>
      <c r="L24" s="116"/>
      <c r="M24" s="115"/>
      <c r="N24" s="115"/>
      <c r="O24" s="116"/>
      <c r="P24" s="115"/>
      <c r="Q24" s="115"/>
      <c r="R24" s="116"/>
      <c r="S24" s="115"/>
      <c r="T24" s="115"/>
      <c r="U24" s="116"/>
      <c r="V24" s="115"/>
      <c r="W24" s="115"/>
      <c r="X24" s="116"/>
      <c r="Y24" s="115"/>
      <c r="Z24" s="115"/>
      <c r="AA24" s="117">
        <f t="shared" ref="AA24:AB24" si="4">SUM(C24,F24,I24,L24,O24,R24,U24,X24)</f>
        <v>12</v>
      </c>
      <c r="AB24" s="117">
        <f t="shared" si="4"/>
        <v>120</v>
      </c>
      <c r="AC24" s="402" t="s">
        <v>85</v>
      </c>
    </row>
    <row r="25" spans="1:35" ht="13.5" customHeight="1" x14ac:dyDescent="0.3">
      <c r="A25" s="120" t="s">
        <v>112</v>
      </c>
      <c r="B25" s="113" t="s">
        <v>71</v>
      </c>
      <c r="C25" s="114"/>
      <c r="D25" s="115"/>
      <c r="E25" s="115"/>
      <c r="F25" s="116"/>
      <c r="G25" s="115"/>
      <c r="H25" s="115"/>
      <c r="I25" s="116"/>
      <c r="J25" s="115"/>
      <c r="K25" s="115"/>
      <c r="L25" s="116"/>
      <c r="M25" s="115"/>
      <c r="N25" s="115"/>
      <c r="O25" s="116">
        <v>3</v>
      </c>
      <c r="P25" s="115">
        <v>20</v>
      </c>
      <c r="Q25" s="115" t="s">
        <v>72</v>
      </c>
      <c r="R25" s="116"/>
      <c r="S25" s="115"/>
      <c r="T25" s="115"/>
      <c r="U25" s="116"/>
      <c r="V25" s="115"/>
      <c r="W25" s="115"/>
      <c r="X25" s="116"/>
      <c r="Y25" s="115"/>
      <c r="Z25" s="115"/>
      <c r="AA25" s="117">
        <f t="shared" ref="AA25:AB25" si="5">SUM(C25,F25,I25,L25,O25,R25,U25,X25)</f>
        <v>3</v>
      </c>
      <c r="AB25" s="117">
        <f t="shared" si="5"/>
        <v>20</v>
      </c>
      <c r="AC25" s="396"/>
    </row>
    <row r="26" spans="1:35" ht="60.75" customHeight="1" x14ac:dyDescent="0.3">
      <c r="A26" s="49" t="s">
        <v>114</v>
      </c>
      <c r="B26" s="122" t="s">
        <v>115</v>
      </c>
      <c r="C26" s="123"/>
      <c r="D26" s="124"/>
      <c r="E26" s="124"/>
      <c r="F26" s="123"/>
      <c r="G26" s="124"/>
      <c r="H26" s="115"/>
      <c r="I26" s="125">
        <v>3</v>
      </c>
      <c r="J26" s="126">
        <v>26</v>
      </c>
      <c r="K26" s="126" t="s">
        <v>73</v>
      </c>
      <c r="L26" s="125"/>
      <c r="M26" s="126"/>
      <c r="N26" s="126"/>
      <c r="O26" s="116"/>
      <c r="P26" s="115"/>
      <c r="Q26" s="115"/>
      <c r="R26" s="116"/>
      <c r="S26" s="115"/>
      <c r="T26" s="115"/>
      <c r="U26" s="116"/>
      <c r="V26" s="115"/>
      <c r="W26" s="115"/>
      <c r="X26" s="116"/>
      <c r="Y26" s="115"/>
      <c r="Z26" s="115"/>
      <c r="AA26" s="117">
        <f t="shared" ref="AA26:AB26" si="6">SUM(C26,F26,I26,L26,O26,R26,U26,X26)</f>
        <v>3</v>
      </c>
      <c r="AB26" s="117">
        <f t="shared" si="6"/>
        <v>26</v>
      </c>
      <c r="AC26" s="396"/>
    </row>
    <row r="27" spans="1:35" ht="40.5" customHeight="1" x14ac:dyDescent="0.3">
      <c r="A27" s="127" t="s">
        <v>182</v>
      </c>
      <c r="B27" s="122" t="s">
        <v>118</v>
      </c>
      <c r="C27" s="123"/>
      <c r="D27" s="124"/>
      <c r="E27" s="124"/>
      <c r="F27" s="123"/>
      <c r="G27" s="124"/>
      <c r="H27" s="115"/>
      <c r="I27" s="125"/>
      <c r="J27" s="126"/>
      <c r="K27" s="126"/>
      <c r="L27" s="125"/>
      <c r="M27" s="126"/>
      <c r="N27" s="126"/>
      <c r="O27" s="116"/>
      <c r="P27" s="115"/>
      <c r="Q27" s="115"/>
      <c r="R27" s="114">
        <v>3</v>
      </c>
      <c r="S27" s="115">
        <v>16</v>
      </c>
      <c r="T27" s="115" t="s">
        <v>73</v>
      </c>
      <c r="U27" s="116"/>
      <c r="V27" s="115"/>
      <c r="W27" s="115"/>
      <c r="X27" s="116"/>
      <c r="Y27" s="115"/>
      <c r="Z27" s="115"/>
      <c r="AA27" s="117">
        <f t="shared" ref="AA27:AB27" si="7">SUM(C27,F27,I27,L27,O27,R27,U27,X27)</f>
        <v>3</v>
      </c>
      <c r="AB27" s="117">
        <f t="shared" si="7"/>
        <v>16</v>
      </c>
      <c r="AC27" s="398"/>
    </row>
    <row r="28" spans="1:35" ht="13.5" customHeight="1" x14ac:dyDescent="0.3">
      <c r="M28" s="104"/>
      <c r="N28" s="104"/>
      <c r="O28" s="129"/>
      <c r="P28" s="104"/>
      <c r="Q28" s="104"/>
      <c r="R28" s="129"/>
      <c r="S28" s="104"/>
      <c r="T28" s="104"/>
      <c r="U28" s="129"/>
      <c r="V28" s="104"/>
      <c r="W28" s="104"/>
      <c r="X28" s="129"/>
      <c r="Y28" s="130" t="s">
        <v>101</v>
      </c>
      <c r="Z28" s="130"/>
      <c r="AA28" s="131">
        <f t="shared" ref="AA28:AB28" si="8">SUM(AA24:AA27)</f>
        <v>21</v>
      </c>
      <c r="AB28" s="131">
        <f t="shared" si="8"/>
        <v>182</v>
      </c>
      <c r="AC28" s="104"/>
    </row>
    <row r="29" spans="1:35" ht="13.5" customHeight="1" x14ac:dyDescent="0.3">
      <c r="M29" s="156"/>
      <c r="N29" s="156"/>
      <c r="Y29" s="160"/>
      <c r="Z29" s="160"/>
      <c r="AA29" s="161"/>
      <c r="AB29" s="161"/>
    </row>
    <row r="30" spans="1:35" ht="13.5" customHeight="1" x14ac:dyDescent="0.25"/>
    <row r="31" spans="1:35" ht="70.5" customHeight="1" x14ac:dyDescent="0.3">
      <c r="A31" s="8" t="s">
        <v>217</v>
      </c>
      <c r="B31" s="9" t="s">
        <v>34</v>
      </c>
      <c r="C31" s="10" t="s">
        <v>35</v>
      </c>
      <c r="D31" s="10" t="s">
        <v>36</v>
      </c>
      <c r="E31" s="107" t="s">
        <v>37</v>
      </c>
      <c r="F31" s="108" t="s">
        <v>38</v>
      </c>
      <c r="G31" s="108" t="s">
        <v>39</v>
      </c>
      <c r="H31" s="109" t="s">
        <v>40</v>
      </c>
      <c r="I31" s="110" t="s">
        <v>41</v>
      </c>
      <c r="J31" s="110" t="s">
        <v>42</v>
      </c>
      <c r="K31" s="18" t="s">
        <v>43</v>
      </c>
      <c r="L31" s="19" t="s">
        <v>44</v>
      </c>
      <c r="M31" s="20" t="s">
        <v>45</v>
      </c>
      <c r="N31" s="21" t="s">
        <v>46</v>
      </c>
      <c r="O31" s="22" t="s">
        <v>47</v>
      </c>
      <c r="P31" s="22" t="s">
        <v>48</v>
      </c>
      <c r="Q31" s="24" t="s">
        <v>49</v>
      </c>
      <c r="R31" s="25" t="s">
        <v>50</v>
      </c>
      <c r="S31" s="111" t="s">
        <v>51</v>
      </c>
      <c r="T31" s="27" t="s">
        <v>52</v>
      </c>
      <c r="U31" s="28" t="s">
        <v>53</v>
      </c>
      <c r="V31" s="28" t="s">
        <v>54</v>
      </c>
      <c r="W31" s="30" t="s">
        <v>55</v>
      </c>
      <c r="X31" s="31" t="s">
        <v>56</v>
      </c>
      <c r="Y31" s="32" t="s">
        <v>57</v>
      </c>
      <c r="Z31" s="33" t="s">
        <v>58</v>
      </c>
      <c r="AA31" s="34" t="s">
        <v>59</v>
      </c>
      <c r="AB31" s="34" t="s">
        <v>60</v>
      </c>
      <c r="AC31" s="35" t="s">
        <v>474</v>
      </c>
    </row>
    <row r="32" spans="1:35" ht="13.5" customHeight="1" x14ac:dyDescent="0.3">
      <c r="A32" s="123" t="s">
        <v>122</v>
      </c>
      <c r="B32" s="220" t="s">
        <v>71</v>
      </c>
      <c r="C32" s="69"/>
      <c r="D32" s="69"/>
      <c r="E32" s="69"/>
      <c r="F32" s="176"/>
      <c r="G32" s="124"/>
      <c r="H32" s="146"/>
      <c r="I32" s="69"/>
      <c r="J32" s="69"/>
      <c r="K32" s="69"/>
      <c r="L32" s="123"/>
      <c r="M32" s="124"/>
      <c r="N32" s="124"/>
      <c r="O32" s="176">
        <v>2</v>
      </c>
      <c r="P32" s="124">
        <v>20</v>
      </c>
      <c r="Q32" s="124" t="s">
        <v>72</v>
      </c>
      <c r="R32" s="142"/>
      <c r="S32" s="124"/>
      <c r="T32" s="124"/>
      <c r="U32" s="123"/>
      <c r="V32" s="124"/>
      <c r="W32" s="124"/>
      <c r="X32" s="123"/>
      <c r="Y32" s="124"/>
      <c r="Z32" s="124"/>
      <c r="AA32" s="34">
        <f t="shared" ref="AA32:AB32" si="9">SUM(F32,L32,O32,R32,U32,X32)</f>
        <v>2</v>
      </c>
      <c r="AB32" s="34">
        <f t="shared" si="9"/>
        <v>20</v>
      </c>
      <c r="AC32" s="3" t="s">
        <v>85</v>
      </c>
    </row>
    <row r="33" spans="1:29" ht="53.25" customHeight="1" x14ac:dyDescent="0.3">
      <c r="A33" s="377" t="s">
        <v>455</v>
      </c>
      <c r="B33" s="141" t="s">
        <v>71</v>
      </c>
      <c r="C33" s="120">
        <v>2</v>
      </c>
      <c r="D33" s="150">
        <v>20</v>
      </c>
      <c r="E33" s="150" t="s">
        <v>72</v>
      </c>
      <c r="F33" s="123">
        <v>2</v>
      </c>
      <c r="G33" s="124">
        <v>20</v>
      </c>
      <c r="H33" s="146" t="s">
        <v>73</v>
      </c>
      <c r="I33" s="69"/>
      <c r="J33" s="69"/>
      <c r="K33" s="69"/>
      <c r="L33" s="69"/>
      <c r="M33" s="69"/>
      <c r="N33" s="69"/>
      <c r="O33" s="176"/>
      <c r="P33" s="124"/>
      <c r="Q33" s="124"/>
      <c r="R33" s="123"/>
      <c r="S33" s="124"/>
      <c r="T33" s="124"/>
      <c r="U33" s="123"/>
      <c r="V33" s="124"/>
      <c r="W33" s="124"/>
      <c r="X33" s="123"/>
      <c r="Y33" s="124"/>
      <c r="Z33" s="124"/>
      <c r="AA33" s="34">
        <f t="shared" ref="AA33:AB33" si="10">SUM(C33,F33,O33,R33,U33,X33)</f>
        <v>4</v>
      </c>
      <c r="AB33" s="34">
        <f t="shared" si="10"/>
        <v>40</v>
      </c>
      <c r="AC33" s="411" t="s">
        <v>475</v>
      </c>
    </row>
    <row r="34" spans="1:29" ht="40.200000000000003" customHeight="1" x14ac:dyDescent="0.3">
      <c r="A34" s="49" t="s">
        <v>218</v>
      </c>
      <c r="B34" s="141" t="s">
        <v>71</v>
      </c>
      <c r="C34" s="123"/>
      <c r="D34" s="124"/>
      <c r="E34" s="124"/>
      <c r="F34" s="123"/>
      <c r="G34" s="124"/>
      <c r="H34" s="124"/>
      <c r="I34" s="120"/>
      <c r="J34" s="150"/>
      <c r="K34" s="150"/>
      <c r="L34" s="120"/>
      <c r="M34" s="150"/>
      <c r="N34" s="150"/>
      <c r="O34" s="144">
        <v>4</v>
      </c>
      <c r="P34" s="145">
        <v>20</v>
      </c>
      <c r="Q34" s="145" t="s">
        <v>73</v>
      </c>
      <c r="R34" s="123">
        <v>5</v>
      </c>
      <c r="S34" s="124">
        <v>20</v>
      </c>
      <c r="T34" s="124" t="s">
        <v>73</v>
      </c>
      <c r="U34" s="123"/>
      <c r="V34" s="124"/>
      <c r="W34" s="124"/>
      <c r="X34" s="123"/>
      <c r="Y34" s="124"/>
      <c r="Z34" s="124"/>
      <c r="AA34" s="34">
        <f t="shared" ref="AA34:AB34" si="11">SUM(C34,F34,I34,L34,O34,R34,U34,X34)</f>
        <v>9</v>
      </c>
      <c r="AB34" s="34">
        <f t="shared" si="11"/>
        <v>40</v>
      </c>
      <c r="AC34" s="400"/>
    </row>
    <row r="35" spans="1:29" ht="40.5" customHeight="1" x14ac:dyDescent="0.3">
      <c r="A35" s="49" t="s">
        <v>219</v>
      </c>
      <c r="B35" s="274" t="s">
        <v>220</v>
      </c>
      <c r="C35" s="123"/>
      <c r="D35" s="124"/>
      <c r="E35" s="124"/>
      <c r="F35" s="123"/>
      <c r="G35" s="124"/>
      <c r="H35" s="124"/>
      <c r="I35" s="123"/>
      <c r="J35" s="124"/>
      <c r="K35" s="124"/>
      <c r="L35" s="123"/>
      <c r="M35" s="124"/>
      <c r="N35" s="146"/>
      <c r="O35" s="69"/>
      <c r="P35" s="69"/>
      <c r="Q35" s="69"/>
      <c r="R35" s="176">
        <v>2</v>
      </c>
      <c r="S35" s="124">
        <v>15</v>
      </c>
      <c r="T35" s="124" t="s">
        <v>72</v>
      </c>
      <c r="U35" s="123">
        <v>4</v>
      </c>
      <c r="V35" s="124">
        <v>15</v>
      </c>
      <c r="W35" s="124" t="s">
        <v>73</v>
      </c>
      <c r="X35" s="123"/>
      <c r="Y35" s="124"/>
      <c r="Z35" s="124"/>
      <c r="AA35" s="34">
        <f t="shared" ref="AA35:AB35" si="12">SUM(C35,F35,I35,L35,U35,R35,X35)</f>
        <v>6</v>
      </c>
      <c r="AB35" s="34">
        <f t="shared" si="12"/>
        <v>30</v>
      </c>
      <c r="AC35" s="400"/>
    </row>
    <row r="36" spans="1:29" ht="40.5" customHeight="1" x14ac:dyDescent="0.3">
      <c r="A36" s="49" t="s">
        <v>221</v>
      </c>
      <c r="B36" s="141" t="s">
        <v>134</v>
      </c>
      <c r="C36" s="123"/>
      <c r="D36" s="124"/>
      <c r="E36" s="124"/>
      <c r="F36" s="123"/>
      <c r="G36" s="124"/>
      <c r="H36" s="124"/>
      <c r="I36" s="123"/>
      <c r="J36" s="124"/>
      <c r="K36" s="124"/>
      <c r="L36" s="123"/>
      <c r="M36" s="124"/>
      <c r="N36" s="124"/>
      <c r="O36" s="120"/>
      <c r="P36" s="150"/>
      <c r="Q36" s="150"/>
      <c r="R36" s="142">
        <v>2</v>
      </c>
      <c r="S36" s="124">
        <v>20</v>
      </c>
      <c r="T36" s="124" t="s">
        <v>72</v>
      </c>
      <c r="U36" s="123">
        <v>6</v>
      </c>
      <c r="V36" s="124">
        <v>20</v>
      </c>
      <c r="W36" s="124" t="s">
        <v>73</v>
      </c>
      <c r="X36" s="123">
        <v>4</v>
      </c>
      <c r="Y36" s="124">
        <v>20</v>
      </c>
      <c r="Z36" s="124" t="s">
        <v>73</v>
      </c>
      <c r="AA36" s="34">
        <f t="shared" ref="AA36:AB36" si="13">SUM(C36,F36,I36,L36,O36,R36,U36,X36)</f>
        <v>12</v>
      </c>
      <c r="AB36" s="34">
        <f t="shared" si="13"/>
        <v>60</v>
      </c>
      <c r="AC36" s="401"/>
    </row>
    <row r="37" spans="1:29" ht="13.5" customHeight="1" x14ac:dyDescent="0.3">
      <c r="M37" s="156"/>
      <c r="N37" s="156"/>
      <c r="Y37" s="105" t="s">
        <v>101</v>
      </c>
      <c r="Z37" s="105"/>
      <c r="AA37" s="157">
        <f t="shared" ref="AA37:AB37" si="14">SUM(AA32:AA36)</f>
        <v>33</v>
      </c>
      <c r="AB37" s="157">
        <f t="shared" si="14"/>
        <v>190</v>
      </c>
    </row>
    <row r="38" spans="1:29" ht="13.5" customHeight="1" x14ac:dyDescent="0.3">
      <c r="M38" s="104"/>
      <c r="N38" s="104"/>
      <c r="O38" s="129"/>
      <c r="P38" s="104"/>
      <c r="Q38" s="104"/>
      <c r="R38" s="129"/>
      <c r="S38" s="104"/>
      <c r="T38" s="104"/>
      <c r="U38" s="129"/>
      <c r="V38" s="104"/>
      <c r="W38" s="104"/>
      <c r="X38" s="129"/>
      <c r="Y38" s="160"/>
      <c r="Z38" s="160"/>
      <c r="AA38" s="161"/>
      <c r="AB38" s="161"/>
    </row>
    <row r="39" spans="1:29" ht="13.5" customHeight="1" x14ac:dyDescent="0.3">
      <c r="M39" s="104"/>
      <c r="N39" s="104"/>
      <c r="O39" s="129"/>
      <c r="P39" s="104"/>
      <c r="Q39" s="104"/>
      <c r="R39" s="129"/>
      <c r="S39" s="104"/>
      <c r="T39" s="104"/>
      <c r="U39" s="129"/>
      <c r="V39" s="104"/>
      <c r="W39" s="104"/>
      <c r="X39" s="129"/>
      <c r="Y39" s="160"/>
      <c r="Z39" s="160"/>
      <c r="AA39" s="161"/>
      <c r="AB39" s="161"/>
    </row>
    <row r="40" spans="1:29" ht="81.75" customHeight="1" x14ac:dyDescent="0.3">
      <c r="A40" s="173" t="s">
        <v>142</v>
      </c>
      <c r="B40" s="9" t="s">
        <v>34</v>
      </c>
      <c r="C40" s="10" t="s">
        <v>35</v>
      </c>
      <c r="D40" s="134" t="s">
        <v>36</v>
      </c>
      <c r="E40" s="107" t="s">
        <v>37</v>
      </c>
      <c r="F40" s="108" t="s">
        <v>38</v>
      </c>
      <c r="G40" s="135" t="s">
        <v>39</v>
      </c>
      <c r="H40" s="109" t="s">
        <v>40</v>
      </c>
      <c r="I40" s="110" t="s">
        <v>41</v>
      </c>
      <c r="J40" s="17" t="s">
        <v>42</v>
      </c>
      <c r="K40" s="18" t="s">
        <v>43</v>
      </c>
      <c r="L40" s="19" t="s">
        <v>44</v>
      </c>
      <c r="M40" s="20" t="s">
        <v>45</v>
      </c>
      <c r="N40" s="21" t="s">
        <v>46</v>
      </c>
      <c r="O40" s="22" t="s">
        <v>47</v>
      </c>
      <c r="P40" s="23" t="s">
        <v>48</v>
      </c>
      <c r="Q40" s="24" t="s">
        <v>49</v>
      </c>
      <c r="R40" s="25" t="s">
        <v>50</v>
      </c>
      <c r="S40" s="26" t="s">
        <v>51</v>
      </c>
      <c r="T40" s="27" t="s">
        <v>52</v>
      </c>
      <c r="U40" s="28" t="s">
        <v>53</v>
      </c>
      <c r="V40" s="29" t="s">
        <v>54</v>
      </c>
      <c r="W40" s="30" t="s">
        <v>55</v>
      </c>
      <c r="X40" s="31" t="s">
        <v>56</v>
      </c>
      <c r="Y40" s="32" t="s">
        <v>57</v>
      </c>
      <c r="Z40" s="33" t="s">
        <v>58</v>
      </c>
      <c r="AA40" s="34" t="s">
        <v>59</v>
      </c>
      <c r="AB40" s="34" t="s">
        <v>60</v>
      </c>
      <c r="AC40" s="35" t="s">
        <v>474</v>
      </c>
    </row>
    <row r="41" spans="1:29" ht="21" customHeight="1" x14ac:dyDescent="0.25">
      <c r="A41" s="408" t="s">
        <v>143</v>
      </c>
      <c r="B41" s="409"/>
      <c r="C41" s="409"/>
      <c r="D41" s="409"/>
      <c r="E41" s="409"/>
      <c r="F41" s="410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404" t="s">
        <v>144</v>
      </c>
    </row>
    <row r="42" spans="1:29" ht="27" customHeight="1" x14ac:dyDescent="0.3">
      <c r="A42" s="123" t="s">
        <v>145</v>
      </c>
      <c r="B42" s="141" t="s">
        <v>71</v>
      </c>
      <c r="C42" s="123">
        <v>2</v>
      </c>
      <c r="D42" s="124">
        <v>20</v>
      </c>
      <c r="E42" s="124" t="s">
        <v>72</v>
      </c>
      <c r="F42" s="123">
        <v>2</v>
      </c>
      <c r="G42" s="124">
        <v>20</v>
      </c>
      <c r="H42" s="124" t="s">
        <v>72</v>
      </c>
      <c r="I42" s="123">
        <v>2</v>
      </c>
      <c r="J42" s="124">
        <v>20</v>
      </c>
      <c r="K42" s="124" t="s">
        <v>72</v>
      </c>
      <c r="L42" s="123">
        <v>2</v>
      </c>
      <c r="M42" s="124">
        <v>20</v>
      </c>
      <c r="N42" s="124" t="s">
        <v>73</v>
      </c>
      <c r="O42" s="123">
        <v>2</v>
      </c>
      <c r="P42" s="124">
        <v>20</v>
      </c>
      <c r="Q42" s="124" t="s">
        <v>73</v>
      </c>
      <c r="R42" s="276"/>
      <c r="S42" s="124"/>
      <c r="T42" s="124"/>
      <c r="U42" s="123"/>
      <c r="V42" s="124"/>
      <c r="W42" s="124"/>
      <c r="X42" s="123"/>
      <c r="Y42" s="124"/>
      <c r="Z42" s="124"/>
      <c r="AA42" s="34">
        <f t="shared" ref="AA42:AB42" si="15">SUM(C42,F42,I42,L42,O42,R42,U42,X42)</f>
        <v>10</v>
      </c>
      <c r="AB42" s="34">
        <f t="shared" si="15"/>
        <v>100</v>
      </c>
      <c r="AC42" s="396"/>
    </row>
    <row r="43" spans="1:29" ht="25.5" customHeight="1" x14ac:dyDescent="0.3">
      <c r="A43" s="127" t="s">
        <v>146</v>
      </c>
      <c r="B43" s="141" t="s">
        <v>71</v>
      </c>
      <c r="C43" s="123">
        <v>1</v>
      </c>
      <c r="D43" s="124">
        <v>10</v>
      </c>
      <c r="E43" s="428" t="s">
        <v>72</v>
      </c>
      <c r="F43" s="429">
        <v>1</v>
      </c>
      <c r="G43" s="428">
        <v>10</v>
      </c>
      <c r="H43" s="428" t="s">
        <v>72</v>
      </c>
      <c r="I43" s="429">
        <v>2</v>
      </c>
      <c r="J43" s="428">
        <v>20</v>
      </c>
      <c r="K43" s="428" t="s">
        <v>72</v>
      </c>
      <c r="L43" s="429">
        <v>2</v>
      </c>
      <c r="M43" s="428">
        <v>20</v>
      </c>
      <c r="N43" s="428" t="s">
        <v>72</v>
      </c>
      <c r="O43" s="429">
        <v>2</v>
      </c>
      <c r="P43" s="428">
        <v>20</v>
      </c>
      <c r="Q43" s="428" t="s">
        <v>72</v>
      </c>
      <c r="R43" s="276">
        <v>2</v>
      </c>
      <c r="S43" s="124">
        <v>20</v>
      </c>
      <c r="T43" s="124" t="s">
        <v>73</v>
      </c>
      <c r="U43" s="123"/>
      <c r="V43" s="124"/>
      <c r="W43" s="124"/>
      <c r="X43" s="123"/>
      <c r="Y43" s="124"/>
      <c r="Z43" s="124"/>
      <c r="AA43" s="34">
        <f t="shared" ref="AA43:AB43" si="16">SUM(C43,F43,I43,L43,O43,R43,U43,X43)</f>
        <v>10</v>
      </c>
      <c r="AB43" s="34">
        <f t="shared" si="16"/>
        <v>100</v>
      </c>
      <c r="AC43" s="396"/>
    </row>
    <row r="44" spans="1:29" ht="29.25" customHeight="1" x14ac:dyDescent="0.3">
      <c r="A44" s="127" t="s">
        <v>147</v>
      </c>
      <c r="B44" s="141" t="s">
        <v>71</v>
      </c>
      <c r="C44" s="123">
        <v>3</v>
      </c>
      <c r="D44" s="124">
        <v>30</v>
      </c>
      <c r="E44" s="124" t="s">
        <v>73</v>
      </c>
      <c r="F44" s="123"/>
      <c r="G44" s="124"/>
      <c r="H44" s="124"/>
      <c r="I44" s="123"/>
      <c r="J44" s="124"/>
      <c r="K44" s="124"/>
      <c r="L44" s="123"/>
      <c r="M44" s="124"/>
      <c r="N44" s="124"/>
      <c r="O44" s="123"/>
      <c r="P44" s="124"/>
      <c r="Q44" s="124"/>
      <c r="R44" s="176"/>
      <c r="S44" s="124"/>
      <c r="T44" s="124"/>
      <c r="U44" s="123"/>
      <c r="V44" s="124"/>
      <c r="W44" s="124"/>
      <c r="X44" s="123"/>
      <c r="Y44" s="124"/>
      <c r="Z44" s="124"/>
      <c r="AA44" s="34">
        <f t="shared" ref="AA44:AB44" si="17">SUM(C44,F44,I44,L44,O44,R44,U44,X44)</f>
        <v>3</v>
      </c>
      <c r="AB44" s="34">
        <f t="shared" si="17"/>
        <v>30</v>
      </c>
      <c r="AC44" s="396"/>
    </row>
    <row r="45" spans="1:29" ht="33" customHeight="1" x14ac:dyDescent="0.3">
      <c r="A45" s="127" t="s">
        <v>148</v>
      </c>
      <c r="B45" s="141" t="s">
        <v>71</v>
      </c>
      <c r="C45" s="123"/>
      <c r="D45" s="124"/>
      <c r="E45" s="124"/>
      <c r="F45" s="123">
        <v>3</v>
      </c>
      <c r="G45" s="124">
        <v>30</v>
      </c>
      <c r="H45" s="124" t="s">
        <v>73</v>
      </c>
      <c r="I45" s="123"/>
      <c r="J45" s="124"/>
      <c r="K45" s="124"/>
      <c r="L45" s="123"/>
      <c r="M45" s="124"/>
      <c r="N45" s="124"/>
      <c r="O45" s="123"/>
      <c r="P45" s="124"/>
      <c r="Q45" s="124"/>
      <c r="R45" s="276"/>
      <c r="S45" s="124"/>
      <c r="T45" s="124"/>
      <c r="U45" s="123"/>
      <c r="V45" s="124"/>
      <c r="W45" s="124"/>
      <c r="X45" s="123"/>
      <c r="Y45" s="124"/>
      <c r="Z45" s="124"/>
      <c r="AA45" s="34">
        <f t="shared" ref="AA45:AB45" si="18">SUM(C45,F45,I45,L45,O45,R45,U45,X45)</f>
        <v>3</v>
      </c>
      <c r="AB45" s="34">
        <f t="shared" si="18"/>
        <v>30</v>
      </c>
      <c r="AC45" s="396"/>
    </row>
    <row r="46" spans="1:29" ht="29.25" customHeight="1" x14ac:dyDescent="0.3">
      <c r="A46" s="127" t="s">
        <v>149</v>
      </c>
      <c r="B46" s="141" t="s">
        <v>71</v>
      </c>
      <c r="C46" s="123"/>
      <c r="D46" s="124"/>
      <c r="E46" s="124"/>
      <c r="F46" s="123"/>
      <c r="G46" s="124"/>
      <c r="H46" s="124"/>
      <c r="I46" s="123">
        <v>3</v>
      </c>
      <c r="J46" s="124">
        <v>30</v>
      </c>
      <c r="K46" s="124" t="s">
        <v>73</v>
      </c>
      <c r="L46" s="123">
        <v>3</v>
      </c>
      <c r="M46" s="124">
        <v>30</v>
      </c>
      <c r="N46" s="124" t="s">
        <v>73</v>
      </c>
      <c r="O46" s="123"/>
      <c r="P46" s="124"/>
      <c r="Q46" s="124"/>
      <c r="R46" s="276"/>
      <c r="S46" s="124"/>
      <c r="T46" s="124"/>
      <c r="U46" s="123"/>
      <c r="V46" s="124"/>
      <c r="W46" s="124"/>
      <c r="X46" s="123"/>
      <c r="Y46" s="124"/>
      <c r="Z46" s="124"/>
      <c r="AA46" s="34">
        <f t="shared" ref="AA46:AB46" si="19">SUM(C46,F46,I46,L46,O46,R46,U46,X46)</f>
        <v>6</v>
      </c>
      <c r="AB46" s="34">
        <f t="shared" si="19"/>
        <v>60</v>
      </c>
      <c r="AC46" s="396"/>
    </row>
    <row r="47" spans="1:29" ht="13.5" customHeight="1" x14ac:dyDescent="0.3">
      <c r="A47" s="49" t="s">
        <v>150</v>
      </c>
      <c r="B47" s="141" t="s">
        <v>71</v>
      </c>
      <c r="C47" s="123"/>
      <c r="D47" s="124"/>
      <c r="E47" s="124"/>
      <c r="F47" s="123"/>
      <c r="G47" s="124"/>
      <c r="H47" s="124"/>
      <c r="I47" s="69"/>
      <c r="J47" s="69"/>
      <c r="K47" s="69"/>
      <c r="L47" s="123"/>
      <c r="M47" s="124"/>
      <c r="N47" s="124"/>
      <c r="O47" s="123">
        <v>2</v>
      </c>
      <c r="P47" s="124">
        <v>20</v>
      </c>
      <c r="Q47" s="124" t="s">
        <v>72</v>
      </c>
      <c r="R47" s="176"/>
      <c r="S47" s="124"/>
      <c r="T47" s="124"/>
      <c r="U47" s="123"/>
      <c r="V47" s="124"/>
      <c r="W47" s="124"/>
      <c r="X47" s="123"/>
      <c r="Y47" s="124"/>
      <c r="Z47" s="145"/>
      <c r="AA47" s="177">
        <f t="shared" ref="AA47:AB47" si="20">SUM(C47,F47,O47,L47,R47,U47,X47)</f>
        <v>2</v>
      </c>
      <c r="AB47" s="177">
        <f t="shared" si="20"/>
        <v>20</v>
      </c>
      <c r="AC47" s="398"/>
    </row>
    <row r="48" spans="1:29" ht="13.5" customHeight="1" x14ac:dyDescent="0.3">
      <c r="A48" s="158"/>
      <c r="B48" s="159"/>
      <c r="C48" s="95"/>
      <c r="D48" s="156"/>
      <c r="E48" s="156"/>
      <c r="F48" s="95"/>
      <c r="G48" s="156"/>
      <c r="H48" s="156"/>
      <c r="I48" s="95"/>
      <c r="J48" s="156"/>
      <c r="K48" s="156"/>
      <c r="L48" s="95"/>
      <c r="M48" s="156"/>
      <c r="N48" s="156"/>
      <c r="O48" s="95"/>
      <c r="P48" s="156"/>
      <c r="Q48" s="156"/>
      <c r="R48" s="95"/>
      <c r="S48" s="156"/>
      <c r="T48" s="156"/>
      <c r="U48" s="95"/>
      <c r="V48" s="156"/>
      <c r="W48" s="156"/>
      <c r="X48" s="95"/>
      <c r="Y48" s="130" t="s">
        <v>101</v>
      </c>
      <c r="Z48" s="124"/>
      <c r="AA48" s="157">
        <f t="shared" ref="AA48:AB48" si="21">SUM(AA42:AA47)</f>
        <v>34</v>
      </c>
      <c r="AB48" s="157">
        <f t="shared" si="21"/>
        <v>340</v>
      </c>
    </row>
    <row r="49" spans="1:29" ht="13.5" customHeight="1" x14ac:dyDescent="0.3">
      <c r="A49" s="158"/>
      <c r="B49" s="159"/>
      <c r="C49" s="95"/>
      <c r="D49" s="156"/>
      <c r="E49" s="156"/>
      <c r="F49" s="95"/>
      <c r="G49" s="156"/>
      <c r="H49" s="156"/>
      <c r="I49" s="95"/>
      <c r="J49" s="156"/>
      <c r="K49" s="156"/>
      <c r="L49" s="95"/>
      <c r="M49" s="156"/>
      <c r="N49" s="156"/>
      <c r="O49" s="95"/>
      <c r="P49" s="156"/>
      <c r="Q49" s="156"/>
      <c r="R49" s="95"/>
      <c r="S49" s="156"/>
      <c r="T49" s="156"/>
      <c r="U49" s="95"/>
      <c r="V49" s="156"/>
      <c r="W49" s="156"/>
      <c r="X49" s="95"/>
      <c r="Y49" s="160"/>
      <c r="Z49" s="156"/>
      <c r="AA49" s="161"/>
      <c r="AB49" s="161"/>
    </row>
    <row r="50" spans="1:29" ht="13.5" customHeight="1" x14ac:dyDescent="0.3"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60"/>
      <c r="Z50" s="160"/>
      <c r="AA50" s="161"/>
      <c r="AB50" s="161"/>
    </row>
    <row r="51" spans="1:29" ht="47.25" customHeight="1" x14ac:dyDescent="0.3">
      <c r="A51" s="40" t="s">
        <v>151</v>
      </c>
      <c r="B51" s="9" t="s">
        <v>34</v>
      </c>
      <c r="C51" s="10" t="s">
        <v>35</v>
      </c>
      <c r="D51" s="134" t="s">
        <v>36</v>
      </c>
      <c r="E51" s="107" t="s">
        <v>37</v>
      </c>
      <c r="F51" s="108" t="s">
        <v>38</v>
      </c>
      <c r="G51" s="135" t="s">
        <v>39</v>
      </c>
      <c r="H51" s="109" t="s">
        <v>40</v>
      </c>
      <c r="I51" s="110" t="s">
        <v>41</v>
      </c>
      <c r="J51" s="17" t="s">
        <v>42</v>
      </c>
      <c r="K51" s="18" t="s">
        <v>43</v>
      </c>
      <c r="L51" s="19" t="s">
        <v>44</v>
      </c>
      <c r="M51" s="20" t="s">
        <v>45</v>
      </c>
      <c r="N51" s="21" t="s">
        <v>46</v>
      </c>
      <c r="O51" s="22" t="s">
        <v>47</v>
      </c>
      <c r="P51" s="23" t="s">
        <v>48</v>
      </c>
      <c r="Q51" s="24" t="s">
        <v>49</v>
      </c>
      <c r="R51" s="25" t="s">
        <v>50</v>
      </c>
      <c r="S51" s="26" t="s">
        <v>51</v>
      </c>
      <c r="T51" s="27" t="s">
        <v>52</v>
      </c>
      <c r="U51" s="28" t="s">
        <v>53</v>
      </c>
      <c r="V51" s="29" t="s">
        <v>54</v>
      </c>
      <c r="W51" s="30" t="s">
        <v>55</v>
      </c>
      <c r="X51" s="31" t="s">
        <v>56</v>
      </c>
      <c r="Y51" s="32" t="s">
        <v>57</v>
      </c>
      <c r="Z51" s="33" t="s">
        <v>58</v>
      </c>
      <c r="AA51" s="34" t="s">
        <v>59</v>
      </c>
      <c r="AB51" s="34" t="s">
        <v>60</v>
      </c>
      <c r="AC51" s="35" t="s">
        <v>474</v>
      </c>
    </row>
    <row r="52" spans="1:29" ht="13.5" customHeight="1" x14ac:dyDescent="0.3">
      <c r="A52" s="390" t="s">
        <v>222</v>
      </c>
      <c r="B52" s="391"/>
      <c r="C52" s="391"/>
      <c r="D52" s="391"/>
      <c r="E52" s="391"/>
      <c r="F52" s="391"/>
      <c r="G52" s="391"/>
      <c r="H52" s="391"/>
      <c r="I52" s="391"/>
      <c r="J52" s="391"/>
      <c r="K52" s="391"/>
      <c r="L52" s="391"/>
      <c r="M52" s="391"/>
      <c r="N52" s="391"/>
      <c r="O52" s="391"/>
      <c r="P52" s="391"/>
      <c r="Q52" s="391"/>
      <c r="R52" s="391"/>
      <c r="S52" s="391"/>
      <c r="T52" s="391"/>
      <c r="U52" s="391"/>
      <c r="V52" s="391"/>
      <c r="W52" s="391"/>
      <c r="X52" s="391"/>
      <c r="Y52" s="392"/>
      <c r="Z52" s="205"/>
      <c r="AA52" s="140"/>
      <c r="AB52" s="140"/>
      <c r="AC52" s="404" t="s">
        <v>475</v>
      </c>
    </row>
    <row r="53" spans="1:29" ht="13.5" customHeight="1" x14ac:dyDescent="0.3">
      <c r="A53" s="49" t="s">
        <v>155</v>
      </c>
      <c r="B53" s="141" t="s">
        <v>134</v>
      </c>
      <c r="C53" s="123">
        <v>7</v>
      </c>
      <c r="D53" s="124">
        <v>30</v>
      </c>
      <c r="E53" s="124" t="s">
        <v>73</v>
      </c>
      <c r="F53" s="123">
        <v>4</v>
      </c>
      <c r="G53" s="124">
        <v>30</v>
      </c>
      <c r="H53" s="124" t="s">
        <v>73</v>
      </c>
      <c r="I53" s="123">
        <v>2</v>
      </c>
      <c r="J53" s="124">
        <v>25</v>
      </c>
      <c r="K53" s="124" t="s">
        <v>73</v>
      </c>
      <c r="L53" s="123">
        <v>5</v>
      </c>
      <c r="M53" s="124">
        <v>30</v>
      </c>
      <c r="N53" s="124" t="s">
        <v>73</v>
      </c>
      <c r="O53" s="123">
        <v>4</v>
      </c>
      <c r="P53" s="124">
        <v>30</v>
      </c>
      <c r="Q53" s="124" t="s">
        <v>73</v>
      </c>
      <c r="R53" s="123">
        <v>2</v>
      </c>
      <c r="S53" s="124">
        <v>30</v>
      </c>
      <c r="T53" s="124" t="s">
        <v>73</v>
      </c>
      <c r="U53" s="123">
        <v>6</v>
      </c>
      <c r="V53" s="124">
        <v>30</v>
      </c>
      <c r="W53" s="124" t="s">
        <v>73</v>
      </c>
      <c r="X53" s="123">
        <v>6</v>
      </c>
      <c r="Y53" s="124">
        <v>10</v>
      </c>
      <c r="Z53" s="124" t="s">
        <v>73</v>
      </c>
      <c r="AA53" s="34">
        <f t="shared" ref="AA53:AB53" si="22">SUM(C53,F53,I53,L53,O53,R53,U53,X53)</f>
        <v>36</v>
      </c>
      <c r="AB53" s="34">
        <f t="shared" si="22"/>
        <v>215</v>
      </c>
      <c r="AC53" s="396"/>
    </row>
    <row r="54" spans="1:29" ht="33" customHeight="1" x14ac:dyDescent="0.3">
      <c r="A54" s="49" t="s">
        <v>223</v>
      </c>
      <c r="B54" s="141" t="s">
        <v>71</v>
      </c>
      <c r="C54" s="123">
        <v>2</v>
      </c>
      <c r="D54" s="124">
        <v>20</v>
      </c>
      <c r="E54" s="124" t="s">
        <v>72</v>
      </c>
      <c r="F54" s="123">
        <v>2</v>
      </c>
      <c r="G54" s="124">
        <v>20</v>
      </c>
      <c r="H54" s="124" t="s">
        <v>73</v>
      </c>
      <c r="I54" s="123"/>
      <c r="J54" s="124"/>
      <c r="K54" s="124"/>
      <c r="L54" s="123"/>
      <c r="M54" s="124"/>
      <c r="N54" s="124"/>
      <c r="O54" s="123"/>
      <c r="P54" s="124"/>
      <c r="Q54" s="124"/>
      <c r="R54" s="123"/>
      <c r="S54" s="124"/>
      <c r="T54" s="124"/>
      <c r="U54" s="123"/>
      <c r="V54" s="124"/>
      <c r="W54" s="124"/>
      <c r="X54" s="123"/>
      <c r="Y54" s="124"/>
      <c r="Z54" s="124"/>
      <c r="AA54" s="34">
        <f t="shared" ref="AA54:AB54" si="23">SUM(C54,F54,I54,L54,O54,R54,U54,X54)</f>
        <v>4</v>
      </c>
      <c r="AB54" s="34">
        <f t="shared" si="23"/>
        <v>40</v>
      </c>
      <c r="AC54" s="398"/>
    </row>
    <row r="55" spans="1:29" ht="13.5" customHeight="1" x14ac:dyDescent="0.3">
      <c r="A55" s="49" t="s">
        <v>224</v>
      </c>
      <c r="B55" s="141" t="s">
        <v>134</v>
      </c>
      <c r="C55" s="123"/>
      <c r="D55" s="124"/>
      <c r="E55" s="124"/>
      <c r="F55" s="123"/>
      <c r="G55" s="124"/>
      <c r="H55" s="124"/>
      <c r="I55" s="123">
        <v>2</v>
      </c>
      <c r="J55" s="124">
        <v>10</v>
      </c>
      <c r="K55" s="124" t="s">
        <v>72</v>
      </c>
      <c r="L55" s="123">
        <v>2</v>
      </c>
      <c r="M55" s="124">
        <v>10</v>
      </c>
      <c r="N55" s="124" t="s">
        <v>73</v>
      </c>
      <c r="O55" s="123">
        <v>2</v>
      </c>
      <c r="P55" s="124">
        <v>10</v>
      </c>
      <c r="Q55" s="124" t="s">
        <v>72</v>
      </c>
      <c r="R55" s="123">
        <v>2</v>
      </c>
      <c r="S55" s="124">
        <v>10</v>
      </c>
      <c r="T55" s="124" t="s">
        <v>73</v>
      </c>
      <c r="U55" s="123"/>
      <c r="V55" s="124"/>
      <c r="W55" s="124"/>
      <c r="X55" s="123"/>
      <c r="Y55" s="124"/>
      <c r="Z55" s="124"/>
      <c r="AA55" s="34">
        <f t="shared" ref="AA55:AB55" si="24">SUM(C55,F55,I55,L55,O55,R55,U55,X55)</f>
        <v>8</v>
      </c>
      <c r="AB55" s="34">
        <f t="shared" si="24"/>
        <v>40</v>
      </c>
      <c r="AC55" s="402" t="s">
        <v>225</v>
      </c>
    </row>
    <row r="56" spans="1:29" ht="13.5" customHeight="1" x14ac:dyDescent="0.3">
      <c r="A56" s="49" t="s">
        <v>226</v>
      </c>
      <c r="B56" s="141" t="s">
        <v>71</v>
      </c>
      <c r="C56" s="123"/>
      <c r="D56" s="124"/>
      <c r="E56" s="124"/>
      <c r="F56" s="123"/>
      <c r="G56" s="124"/>
      <c r="H56" s="124"/>
      <c r="I56" s="123">
        <v>2</v>
      </c>
      <c r="J56" s="124">
        <v>10</v>
      </c>
      <c r="K56" s="124" t="s">
        <v>72</v>
      </c>
      <c r="L56" s="123">
        <v>2</v>
      </c>
      <c r="M56" s="124">
        <v>10</v>
      </c>
      <c r="N56" s="124" t="s">
        <v>73</v>
      </c>
      <c r="O56" s="123">
        <v>1</v>
      </c>
      <c r="P56" s="124">
        <v>10</v>
      </c>
      <c r="Q56" s="124" t="s">
        <v>72</v>
      </c>
      <c r="R56" s="123">
        <v>1</v>
      </c>
      <c r="S56" s="124">
        <v>10</v>
      </c>
      <c r="T56" s="124" t="s">
        <v>73</v>
      </c>
      <c r="U56" s="123"/>
      <c r="V56" s="124"/>
      <c r="W56" s="124"/>
      <c r="X56" s="123"/>
      <c r="Y56" s="124"/>
      <c r="Z56" s="124"/>
      <c r="AA56" s="34">
        <f t="shared" ref="AA56:AB56" si="25">SUM(C56,F56,I56,L56,O56,R56,U56,X56)</f>
        <v>6</v>
      </c>
      <c r="AB56" s="34">
        <f t="shared" si="25"/>
        <v>40</v>
      </c>
      <c r="AC56" s="398"/>
    </row>
    <row r="57" spans="1:29" ht="13.5" customHeight="1" x14ac:dyDescent="0.3">
      <c r="A57" s="49" t="s">
        <v>127</v>
      </c>
      <c r="B57" s="141" t="s">
        <v>227</v>
      </c>
      <c r="C57" s="123"/>
      <c r="D57" s="124"/>
      <c r="E57" s="124"/>
      <c r="F57" s="123"/>
      <c r="G57" s="124"/>
      <c r="H57" s="124"/>
      <c r="I57" s="123"/>
      <c r="J57" s="124"/>
      <c r="K57" s="124"/>
      <c r="L57" s="123"/>
      <c r="M57" s="124"/>
      <c r="N57" s="124"/>
      <c r="O57" s="123"/>
      <c r="P57" s="124"/>
      <c r="Q57" s="124"/>
      <c r="R57" s="142">
        <v>1</v>
      </c>
      <c r="S57" s="124">
        <v>15</v>
      </c>
      <c r="T57" s="124" t="s">
        <v>72</v>
      </c>
      <c r="U57" s="123">
        <v>1</v>
      </c>
      <c r="V57" s="124">
        <v>15</v>
      </c>
      <c r="W57" s="124" t="s">
        <v>72</v>
      </c>
      <c r="X57" s="123"/>
      <c r="Y57" s="124"/>
      <c r="Z57" s="124"/>
      <c r="AA57" s="213">
        <f t="shared" ref="AA57:AB57" si="26">SUM(C57,F57,I57,L57,O57,R57,U57,X57)</f>
        <v>2</v>
      </c>
      <c r="AB57" s="278">
        <f t="shared" si="26"/>
        <v>30</v>
      </c>
      <c r="AC57" s="69" t="s">
        <v>228</v>
      </c>
    </row>
    <row r="58" spans="1:29" ht="23.25" customHeight="1" x14ac:dyDescent="0.3">
      <c r="M58" s="156"/>
      <c r="N58" s="156"/>
      <c r="Y58" s="105" t="s">
        <v>101</v>
      </c>
      <c r="Z58" s="105"/>
      <c r="AA58" s="279">
        <f t="shared" ref="AA58:AB58" si="27">SUM(AA53:AA57)</f>
        <v>56</v>
      </c>
      <c r="AB58" s="157">
        <f t="shared" si="27"/>
        <v>365</v>
      </c>
    </row>
    <row r="59" spans="1:29" ht="13.5" customHeight="1" x14ac:dyDescent="0.3">
      <c r="M59" s="104"/>
      <c r="N59" s="104"/>
      <c r="O59" s="104"/>
      <c r="P59" s="104"/>
      <c r="Q59" s="104"/>
      <c r="R59" s="104"/>
      <c r="S59" s="104"/>
      <c r="T59" s="104"/>
      <c r="U59" s="104"/>
      <c r="V59" s="104"/>
      <c r="W59" s="104"/>
      <c r="X59" s="104"/>
      <c r="Y59" s="160"/>
      <c r="Z59" s="160"/>
      <c r="AA59" s="161"/>
      <c r="AB59" s="161"/>
    </row>
    <row r="60" spans="1:29" ht="13.5" customHeight="1" x14ac:dyDescent="0.3"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60"/>
      <c r="Z60" s="160"/>
      <c r="AA60" s="161"/>
      <c r="AB60" s="161"/>
    </row>
    <row r="61" spans="1:29" ht="13.5" customHeight="1" x14ac:dyDescent="0.3"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60"/>
      <c r="Z61" s="160"/>
      <c r="AA61" s="161"/>
      <c r="AB61" s="161"/>
    </row>
    <row r="62" spans="1:29" ht="13.5" customHeight="1" x14ac:dyDescent="0.3">
      <c r="A62" s="181" t="s">
        <v>163</v>
      </c>
      <c r="B62" s="9" t="s">
        <v>34</v>
      </c>
      <c r="C62" s="10" t="s">
        <v>35</v>
      </c>
      <c r="D62" s="134" t="s">
        <v>36</v>
      </c>
      <c r="E62" s="107" t="s">
        <v>37</v>
      </c>
      <c r="F62" s="108" t="s">
        <v>38</v>
      </c>
      <c r="G62" s="135" t="s">
        <v>39</v>
      </c>
      <c r="H62" s="109" t="s">
        <v>40</v>
      </c>
      <c r="I62" s="110" t="s">
        <v>41</v>
      </c>
      <c r="J62" s="17" t="s">
        <v>42</v>
      </c>
      <c r="K62" s="18" t="s">
        <v>43</v>
      </c>
      <c r="L62" s="19" t="s">
        <v>44</v>
      </c>
      <c r="M62" s="20" t="s">
        <v>45</v>
      </c>
      <c r="N62" s="21" t="s">
        <v>46</v>
      </c>
      <c r="O62" s="22" t="s">
        <v>47</v>
      </c>
      <c r="P62" s="23" t="s">
        <v>48</v>
      </c>
      <c r="Q62" s="24" t="s">
        <v>49</v>
      </c>
      <c r="R62" s="25" t="s">
        <v>50</v>
      </c>
      <c r="S62" s="26" t="s">
        <v>51</v>
      </c>
      <c r="T62" s="27" t="s">
        <v>52</v>
      </c>
      <c r="U62" s="28" t="s">
        <v>53</v>
      </c>
      <c r="V62" s="29" t="s">
        <v>54</v>
      </c>
      <c r="W62" s="30" t="s">
        <v>55</v>
      </c>
      <c r="X62" s="31" t="s">
        <v>56</v>
      </c>
      <c r="Y62" s="32" t="s">
        <v>57</v>
      </c>
      <c r="Z62" s="33" t="s">
        <v>58</v>
      </c>
      <c r="AA62" s="204" t="s">
        <v>59</v>
      </c>
      <c r="AB62" s="34" t="s">
        <v>60</v>
      </c>
    </row>
    <row r="63" spans="1:29" ht="13.5" customHeight="1" x14ac:dyDescent="0.3">
      <c r="A63" s="182" t="s">
        <v>164</v>
      </c>
      <c r="B63" s="141" t="s">
        <v>71</v>
      </c>
      <c r="C63" s="123"/>
      <c r="D63" s="124"/>
      <c r="E63" s="124"/>
      <c r="F63" s="123"/>
      <c r="G63" s="124"/>
      <c r="H63" s="124"/>
      <c r="I63" s="123"/>
      <c r="J63" s="124"/>
      <c r="K63" s="124"/>
      <c r="L63" s="123"/>
      <c r="M63" s="124"/>
      <c r="N63" s="124"/>
      <c r="O63" s="123">
        <v>3</v>
      </c>
      <c r="P63" s="124"/>
      <c r="Q63" s="124" t="s">
        <v>72</v>
      </c>
      <c r="R63" s="123"/>
      <c r="S63" s="124"/>
      <c r="T63" s="124"/>
      <c r="U63" s="123"/>
      <c r="V63" s="124"/>
      <c r="W63" s="124"/>
      <c r="X63" s="123"/>
      <c r="Y63" s="124"/>
      <c r="Z63" s="124"/>
      <c r="AA63" s="204">
        <f t="shared" ref="AA63:AB63" si="28">SUM(C63,F63,I63,L63,O63,R63,U63,X63)</f>
        <v>3</v>
      </c>
      <c r="AB63" s="34">
        <f t="shared" si="28"/>
        <v>0</v>
      </c>
    </row>
    <row r="64" spans="1:29" ht="13.5" customHeight="1" x14ac:dyDescent="0.3">
      <c r="A64" s="183" t="s">
        <v>164</v>
      </c>
      <c r="B64" s="141" t="s">
        <v>71</v>
      </c>
      <c r="C64" s="123"/>
      <c r="D64" s="124"/>
      <c r="E64" s="124"/>
      <c r="F64" s="123"/>
      <c r="G64" s="124"/>
      <c r="H64" s="124"/>
      <c r="I64" s="123"/>
      <c r="J64" s="124"/>
      <c r="K64" s="124"/>
      <c r="L64" s="123"/>
      <c r="M64" s="124"/>
      <c r="N64" s="124"/>
      <c r="O64" s="123"/>
      <c r="P64" s="124"/>
      <c r="Q64" s="124"/>
      <c r="R64" s="123">
        <v>3</v>
      </c>
      <c r="S64" s="124"/>
      <c r="T64" s="124" t="s">
        <v>72</v>
      </c>
      <c r="U64" s="123"/>
      <c r="V64" s="124"/>
      <c r="W64" s="124"/>
      <c r="X64" s="123"/>
      <c r="Y64" s="124"/>
      <c r="Z64" s="124"/>
      <c r="AA64" s="204">
        <f t="shared" ref="AA64:AB64" si="29">SUM(C64,F64,I64,L64,O64,R64,U64,X64)</f>
        <v>3</v>
      </c>
      <c r="AB64" s="34">
        <f t="shared" si="29"/>
        <v>0</v>
      </c>
    </row>
    <row r="65" spans="1:29" ht="13.5" customHeight="1" x14ac:dyDescent="0.3">
      <c r="A65" s="184" t="s">
        <v>164</v>
      </c>
      <c r="B65" s="141" t="s">
        <v>71</v>
      </c>
      <c r="C65" s="123"/>
      <c r="D65" s="124"/>
      <c r="E65" s="124"/>
      <c r="F65" s="123"/>
      <c r="G65" s="124"/>
      <c r="H65" s="124"/>
      <c r="I65" s="123"/>
      <c r="J65" s="124"/>
      <c r="K65" s="124"/>
      <c r="L65" s="123"/>
      <c r="M65" s="124"/>
      <c r="N65" s="124"/>
      <c r="O65" s="123"/>
      <c r="P65" s="124"/>
      <c r="Q65" s="124"/>
      <c r="R65" s="123"/>
      <c r="S65" s="124"/>
      <c r="T65" s="124"/>
      <c r="U65" s="123">
        <v>3</v>
      </c>
      <c r="V65" s="124"/>
      <c r="W65" s="124" t="s">
        <v>72</v>
      </c>
      <c r="X65" s="123"/>
      <c r="Y65" s="124"/>
      <c r="Z65" s="124"/>
      <c r="AA65" s="204">
        <f t="shared" ref="AA65:AB65" si="30">SUM(C65,F65,I65,L65,O65,R65,U65,X65)</f>
        <v>3</v>
      </c>
      <c r="AB65" s="34">
        <f t="shared" si="30"/>
        <v>0</v>
      </c>
    </row>
    <row r="66" spans="1:29" ht="13.5" customHeight="1" x14ac:dyDescent="0.3">
      <c r="M66" s="156"/>
      <c r="N66" s="156"/>
      <c r="Y66" s="105" t="s">
        <v>101</v>
      </c>
      <c r="Z66" s="105"/>
      <c r="AA66" s="279">
        <f t="shared" ref="AA66:AB66" si="31">SUM(AA63:AA65)</f>
        <v>9</v>
      </c>
      <c r="AB66" s="157">
        <f t="shared" si="31"/>
        <v>0</v>
      </c>
    </row>
    <row r="67" spans="1:29" ht="13.5" customHeight="1" x14ac:dyDescent="0.3"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60"/>
      <c r="Z67" s="160"/>
      <c r="AA67" s="161"/>
      <c r="AB67" s="161"/>
    </row>
    <row r="68" spans="1:29" ht="13.5" customHeight="1" x14ac:dyDescent="0.3"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60"/>
      <c r="Z68" s="160"/>
      <c r="AA68" s="161"/>
      <c r="AB68" s="161"/>
    </row>
    <row r="69" spans="1:29" ht="13.5" customHeight="1" x14ac:dyDescent="0.25"/>
    <row r="70" spans="1:29" ht="44.25" customHeight="1" x14ac:dyDescent="0.3">
      <c r="A70" s="185" t="s">
        <v>165</v>
      </c>
      <c r="B70" s="9" t="s">
        <v>34</v>
      </c>
      <c r="C70" s="10" t="s">
        <v>35</v>
      </c>
      <c r="D70" s="134" t="s">
        <v>36</v>
      </c>
      <c r="E70" s="107" t="s">
        <v>37</v>
      </c>
      <c r="F70" s="108" t="s">
        <v>38</v>
      </c>
      <c r="G70" s="135" t="s">
        <v>39</v>
      </c>
      <c r="H70" s="109" t="s">
        <v>40</v>
      </c>
      <c r="I70" s="110" t="s">
        <v>41</v>
      </c>
      <c r="J70" s="17" t="s">
        <v>42</v>
      </c>
      <c r="K70" s="18" t="s">
        <v>43</v>
      </c>
      <c r="L70" s="19" t="s">
        <v>44</v>
      </c>
      <c r="M70" s="20" t="s">
        <v>45</v>
      </c>
      <c r="N70" s="21" t="s">
        <v>46</v>
      </c>
      <c r="O70" s="22" t="s">
        <v>47</v>
      </c>
      <c r="P70" s="23" t="s">
        <v>48</v>
      </c>
      <c r="Q70" s="24" t="s">
        <v>49</v>
      </c>
      <c r="R70" s="25" t="s">
        <v>50</v>
      </c>
      <c r="S70" s="26" t="s">
        <v>51</v>
      </c>
      <c r="T70" s="27" t="s">
        <v>52</v>
      </c>
      <c r="U70" s="28" t="s">
        <v>53</v>
      </c>
      <c r="V70" s="29" t="s">
        <v>54</v>
      </c>
      <c r="W70" s="30" t="s">
        <v>55</v>
      </c>
      <c r="X70" s="31" t="s">
        <v>56</v>
      </c>
      <c r="Y70" s="32" t="s">
        <v>57</v>
      </c>
      <c r="Z70" s="33" t="s">
        <v>58</v>
      </c>
      <c r="AA70" s="34" t="s">
        <v>59</v>
      </c>
      <c r="AB70" s="34" t="s">
        <v>60</v>
      </c>
      <c r="AC70" s="35" t="s">
        <v>474</v>
      </c>
    </row>
    <row r="71" spans="1:29" ht="13.5" customHeight="1" x14ac:dyDescent="0.3">
      <c r="A71" s="280" t="s">
        <v>229</v>
      </c>
      <c r="B71" s="281" t="s">
        <v>134</v>
      </c>
      <c r="C71" s="114"/>
      <c r="D71" s="115"/>
      <c r="E71" s="115"/>
      <c r="F71" s="116">
        <v>2</v>
      </c>
      <c r="G71" s="115">
        <v>5</v>
      </c>
      <c r="H71" s="115" t="s">
        <v>72</v>
      </c>
      <c r="I71" s="116">
        <v>4</v>
      </c>
      <c r="J71" s="115">
        <v>5</v>
      </c>
      <c r="K71" s="115" t="s">
        <v>73</v>
      </c>
      <c r="L71" s="116">
        <v>9</v>
      </c>
      <c r="M71" s="165">
        <v>5</v>
      </c>
      <c r="N71" s="123" t="s">
        <v>73</v>
      </c>
      <c r="O71" s="282">
        <v>3</v>
      </c>
      <c r="P71" s="128">
        <v>5</v>
      </c>
      <c r="Q71" s="128" t="s">
        <v>72</v>
      </c>
      <c r="R71" s="282">
        <v>2</v>
      </c>
      <c r="S71" s="128">
        <v>5</v>
      </c>
      <c r="T71" s="128" t="s">
        <v>72</v>
      </c>
      <c r="U71" s="282">
        <v>5</v>
      </c>
      <c r="V71" s="128">
        <v>5</v>
      </c>
      <c r="W71" s="128" t="s">
        <v>73</v>
      </c>
      <c r="X71" s="282">
        <v>6</v>
      </c>
      <c r="Y71" s="128">
        <v>5</v>
      </c>
      <c r="Z71" s="128" t="s">
        <v>73</v>
      </c>
      <c r="AA71" s="117">
        <f t="shared" ref="AA71:AB71" si="32">SUM(F71,I71,L71,O71,R71,U71,X71)</f>
        <v>31</v>
      </c>
      <c r="AB71" s="117">
        <f t="shared" si="32"/>
        <v>35</v>
      </c>
      <c r="AC71" s="404" t="s">
        <v>475</v>
      </c>
    </row>
    <row r="72" spans="1:29" ht="13.5" customHeight="1" x14ac:dyDescent="0.3">
      <c r="A72" s="49" t="s">
        <v>230</v>
      </c>
      <c r="B72" s="122" t="s">
        <v>71</v>
      </c>
      <c r="C72" s="123"/>
      <c r="D72" s="124"/>
      <c r="E72" s="124"/>
      <c r="F72" s="123"/>
      <c r="G72" s="124"/>
      <c r="H72" s="124"/>
      <c r="I72" s="123"/>
      <c r="J72" s="124"/>
      <c r="K72" s="124"/>
      <c r="L72" s="123"/>
      <c r="M72" s="124"/>
      <c r="N72" s="124"/>
      <c r="O72" s="123">
        <v>2</v>
      </c>
      <c r="P72" s="124">
        <v>5</v>
      </c>
      <c r="Q72" s="124" t="s">
        <v>72</v>
      </c>
      <c r="R72" s="123">
        <v>2</v>
      </c>
      <c r="S72" s="124">
        <v>5</v>
      </c>
      <c r="T72" s="124" t="s">
        <v>72</v>
      </c>
      <c r="U72" s="69">
        <v>2</v>
      </c>
      <c r="V72" s="69">
        <v>5</v>
      </c>
      <c r="W72" s="69" t="s">
        <v>73</v>
      </c>
      <c r="X72" s="69">
        <v>2</v>
      </c>
      <c r="Y72" s="69">
        <v>5</v>
      </c>
      <c r="Z72" s="69" t="s">
        <v>73</v>
      </c>
      <c r="AA72" s="213">
        <f t="shared" ref="AA72:AB72" si="33">SUM(O72,R72,U72,X72)</f>
        <v>8</v>
      </c>
      <c r="AB72" s="213">
        <f t="shared" si="33"/>
        <v>20</v>
      </c>
      <c r="AC72" s="398"/>
    </row>
    <row r="73" spans="1:29" ht="13.5" customHeight="1" x14ac:dyDescent="0.3">
      <c r="M73" s="104"/>
      <c r="N73" s="104"/>
      <c r="O73" s="129"/>
      <c r="P73" s="104"/>
      <c r="Q73" s="104"/>
      <c r="R73" s="129"/>
      <c r="S73" s="104"/>
      <c r="T73" s="104"/>
      <c r="U73" s="129"/>
      <c r="V73" s="104"/>
      <c r="W73" s="104"/>
      <c r="X73" s="129"/>
      <c r="Y73" s="130" t="s">
        <v>101</v>
      </c>
      <c r="Z73" s="130"/>
      <c r="AA73" s="131">
        <f t="shared" ref="AA73:AB73" si="34">SUM(AA71:AA72)</f>
        <v>39</v>
      </c>
      <c r="AB73" s="131">
        <f t="shared" si="34"/>
        <v>55</v>
      </c>
    </row>
    <row r="74" spans="1:29" ht="13.5" customHeight="1" x14ac:dyDescent="0.25"/>
    <row r="75" spans="1:29" ht="13.5" customHeight="1" x14ac:dyDescent="0.25"/>
    <row r="76" spans="1:29" ht="23.25" customHeight="1" x14ac:dyDescent="0.3">
      <c r="M76" s="104"/>
      <c r="N76" s="104"/>
      <c r="O76" s="129"/>
      <c r="P76" s="104"/>
      <c r="Q76" s="104"/>
      <c r="R76" s="129"/>
      <c r="S76" s="104"/>
      <c r="T76" s="104"/>
      <c r="U76" s="129"/>
      <c r="V76" s="104"/>
      <c r="W76" s="104"/>
      <c r="X76" s="129"/>
      <c r="Y76" s="160"/>
      <c r="Z76" s="160"/>
      <c r="AA76" s="161"/>
      <c r="AB76" s="161"/>
    </row>
    <row r="77" spans="1:29" ht="63" customHeight="1" x14ac:dyDescent="0.3">
      <c r="A77" s="203" t="s">
        <v>169</v>
      </c>
      <c r="B77" s="9" t="s">
        <v>34</v>
      </c>
      <c r="C77" s="10" t="s">
        <v>35</v>
      </c>
      <c r="D77" s="134" t="s">
        <v>36</v>
      </c>
      <c r="E77" s="107" t="s">
        <v>37</v>
      </c>
      <c r="F77" s="108" t="s">
        <v>38</v>
      </c>
      <c r="G77" s="135" t="s">
        <v>39</v>
      </c>
      <c r="H77" s="109" t="s">
        <v>40</v>
      </c>
      <c r="I77" s="110" t="s">
        <v>41</v>
      </c>
      <c r="J77" s="17" t="s">
        <v>42</v>
      </c>
      <c r="K77" s="18" t="s">
        <v>43</v>
      </c>
      <c r="L77" s="19" t="s">
        <v>44</v>
      </c>
      <c r="M77" s="20" t="s">
        <v>45</v>
      </c>
      <c r="N77" s="21" t="s">
        <v>46</v>
      </c>
      <c r="O77" s="22" t="s">
        <v>47</v>
      </c>
      <c r="P77" s="23" t="s">
        <v>48</v>
      </c>
      <c r="Q77" s="24" t="s">
        <v>49</v>
      </c>
      <c r="R77" s="25" t="s">
        <v>50</v>
      </c>
      <c r="S77" s="26" t="s">
        <v>51</v>
      </c>
      <c r="T77" s="27" t="s">
        <v>52</v>
      </c>
      <c r="U77" s="28" t="s">
        <v>53</v>
      </c>
      <c r="V77" s="29" t="s">
        <v>54</v>
      </c>
      <c r="W77" s="30" t="s">
        <v>55</v>
      </c>
      <c r="X77" s="31" t="s">
        <v>56</v>
      </c>
      <c r="Y77" s="32" t="s">
        <v>57</v>
      </c>
      <c r="Z77" s="33" t="s">
        <v>58</v>
      </c>
      <c r="AA77" s="34" t="s">
        <v>59</v>
      </c>
      <c r="AB77" s="34" t="s">
        <v>60</v>
      </c>
      <c r="AC77" s="35" t="s">
        <v>474</v>
      </c>
    </row>
    <row r="78" spans="1:29" ht="77.25" customHeight="1" x14ac:dyDescent="0.3">
      <c r="A78" s="49" t="s">
        <v>231</v>
      </c>
      <c r="B78" s="141" t="s">
        <v>134</v>
      </c>
      <c r="C78" s="123"/>
      <c r="D78" s="124"/>
      <c r="E78" s="124"/>
      <c r="F78" s="123"/>
      <c r="G78" s="124"/>
      <c r="H78" s="124"/>
      <c r="I78" s="123"/>
      <c r="J78" s="124"/>
      <c r="K78" s="124"/>
      <c r="L78" s="123"/>
      <c r="M78" s="124"/>
      <c r="N78" s="124"/>
      <c r="O78" s="123"/>
      <c r="P78" s="124"/>
      <c r="Q78" s="124"/>
      <c r="R78" s="123"/>
      <c r="S78" s="124"/>
      <c r="T78" s="124"/>
      <c r="U78" s="123">
        <v>3</v>
      </c>
      <c r="V78" s="124">
        <v>10</v>
      </c>
      <c r="W78" s="124" t="s">
        <v>72</v>
      </c>
      <c r="X78" s="123">
        <v>6</v>
      </c>
      <c r="Y78" s="124">
        <v>10</v>
      </c>
      <c r="Z78" s="124" t="s">
        <v>138</v>
      </c>
      <c r="AA78" s="34">
        <f t="shared" ref="AA78:AB78" si="35">SUM(C78,F78,I78,L78,O78,R78,U78,X78)</f>
        <v>9</v>
      </c>
      <c r="AB78" s="34">
        <f t="shared" si="35"/>
        <v>20</v>
      </c>
      <c r="AC78" s="309" t="s">
        <v>477</v>
      </c>
    </row>
    <row r="79" spans="1:29" ht="13.5" customHeight="1" x14ac:dyDescent="0.3">
      <c r="A79" s="390" t="s">
        <v>172</v>
      </c>
      <c r="B79" s="391"/>
      <c r="C79" s="391"/>
      <c r="D79" s="391"/>
      <c r="E79" s="391"/>
      <c r="F79" s="391"/>
      <c r="G79" s="391"/>
      <c r="H79" s="391"/>
      <c r="I79" s="391"/>
      <c r="J79" s="391"/>
      <c r="K79" s="391"/>
      <c r="L79" s="391"/>
      <c r="M79" s="391"/>
      <c r="N79" s="391"/>
      <c r="O79" s="391"/>
      <c r="P79" s="391"/>
      <c r="Q79" s="391"/>
      <c r="R79" s="391"/>
      <c r="S79" s="391"/>
      <c r="T79" s="391"/>
      <c r="U79" s="391"/>
      <c r="V79" s="391"/>
      <c r="W79" s="391"/>
      <c r="X79" s="391"/>
      <c r="Y79" s="392"/>
      <c r="Z79" s="205"/>
      <c r="AA79" s="140"/>
      <c r="AB79" s="140"/>
      <c r="AC79" s="285"/>
    </row>
    <row r="80" spans="1:29" ht="69.75" customHeight="1" x14ac:dyDescent="0.3">
      <c r="A80" s="49" t="s">
        <v>232</v>
      </c>
      <c r="B80" s="141" t="s">
        <v>71</v>
      </c>
      <c r="C80" s="123"/>
      <c r="D80" s="124"/>
      <c r="E80" s="124"/>
      <c r="F80" s="123"/>
      <c r="G80" s="124"/>
      <c r="H80" s="124"/>
      <c r="I80" s="123"/>
      <c r="J80" s="124"/>
      <c r="K80" s="124"/>
      <c r="L80" s="123"/>
      <c r="M80" s="124"/>
      <c r="N80" s="124"/>
      <c r="O80" s="123"/>
      <c r="P80" s="124"/>
      <c r="Q80" s="124"/>
      <c r="R80" s="123">
        <v>3</v>
      </c>
      <c r="S80" s="124">
        <v>15</v>
      </c>
      <c r="T80" s="124" t="s">
        <v>138</v>
      </c>
      <c r="U80" s="123"/>
      <c r="V80" s="124"/>
      <c r="W80" s="124"/>
      <c r="X80" s="123"/>
      <c r="Y80" s="124"/>
      <c r="Z80" s="124"/>
      <c r="AA80" s="34">
        <f t="shared" ref="AA80:AB80" si="36">SUM(C80,F80,I80,L80,O80,R80,U80,X80)</f>
        <v>3</v>
      </c>
      <c r="AB80" s="34">
        <f t="shared" si="36"/>
        <v>15</v>
      </c>
      <c r="AC80" s="404" t="s">
        <v>475</v>
      </c>
    </row>
    <row r="81" spans="1:29" ht="45.75" customHeight="1" x14ac:dyDescent="0.3">
      <c r="A81" s="49" t="s">
        <v>459</v>
      </c>
      <c r="B81" s="141" t="s">
        <v>134</v>
      </c>
      <c r="C81" s="123"/>
      <c r="D81" s="124"/>
      <c r="E81" s="124"/>
      <c r="F81" s="123"/>
      <c r="G81" s="124"/>
      <c r="H81" s="124"/>
      <c r="I81" s="123"/>
      <c r="J81" s="124"/>
      <c r="K81" s="124"/>
      <c r="L81" s="123"/>
      <c r="M81" s="124"/>
      <c r="N81" s="124"/>
      <c r="O81" s="123"/>
      <c r="P81" s="124"/>
      <c r="Q81" s="124"/>
      <c r="R81" s="123"/>
      <c r="S81" s="124"/>
      <c r="T81" s="124"/>
      <c r="U81" s="123"/>
      <c r="V81" s="124"/>
      <c r="W81" s="124"/>
      <c r="X81" s="123">
        <v>3</v>
      </c>
      <c r="Y81" s="124">
        <v>10</v>
      </c>
      <c r="Z81" s="124" t="s">
        <v>138</v>
      </c>
      <c r="AA81" s="34">
        <f t="shared" ref="AA81:AB81" si="37">SUM(C81,F81,I81,L81,O81,R81,U81,X81)</f>
        <v>3</v>
      </c>
      <c r="AB81" s="34">
        <f t="shared" si="37"/>
        <v>10</v>
      </c>
      <c r="AC81" s="396"/>
    </row>
    <row r="82" spans="1:29" ht="13.5" customHeight="1" x14ac:dyDescent="0.3">
      <c r="A82" s="390" t="s">
        <v>175</v>
      </c>
      <c r="B82" s="391"/>
      <c r="C82" s="391"/>
      <c r="D82" s="391"/>
      <c r="E82" s="391"/>
      <c r="F82" s="391"/>
      <c r="G82" s="391"/>
      <c r="H82" s="391"/>
      <c r="I82" s="391"/>
      <c r="J82" s="391"/>
      <c r="K82" s="391"/>
      <c r="L82" s="391"/>
      <c r="M82" s="391"/>
      <c r="N82" s="391"/>
      <c r="O82" s="391"/>
      <c r="P82" s="391"/>
      <c r="Q82" s="391"/>
      <c r="R82" s="391"/>
      <c r="S82" s="391"/>
      <c r="T82" s="391"/>
      <c r="U82" s="391"/>
      <c r="V82" s="391"/>
      <c r="W82" s="391"/>
      <c r="X82" s="391"/>
      <c r="Y82" s="392"/>
      <c r="Z82" s="205"/>
      <c r="AA82" s="140"/>
      <c r="AB82" s="140"/>
      <c r="AC82" s="396"/>
    </row>
    <row r="83" spans="1:29" ht="60.75" customHeight="1" x14ac:dyDescent="0.3">
      <c r="A83" s="49" t="s">
        <v>233</v>
      </c>
      <c r="B83" s="141" t="s">
        <v>134</v>
      </c>
      <c r="C83" s="123"/>
      <c r="D83" s="124"/>
      <c r="E83" s="124"/>
      <c r="F83" s="123"/>
      <c r="G83" s="124"/>
      <c r="H83" s="124"/>
      <c r="I83" s="123"/>
      <c r="J83" s="124"/>
      <c r="K83" s="124"/>
      <c r="L83" s="123"/>
      <c r="M83" s="124"/>
      <c r="N83" s="124"/>
      <c r="O83" s="123"/>
      <c r="P83" s="124"/>
      <c r="Q83" s="124"/>
      <c r="R83" s="123"/>
      <c r="S83" s="124"/>
      <c r="T83" s="124"/>
      <c r="U83" s="123"/>
      <c r="V83" s="124"/>
      <c r="W83" s="124"/>
      <c r="X83" s="123">
        <v>3</v>
      </c>
      <c r="Y83" s="124">
        <v>25</v>
      </c>
      <c r="Z83" s="124" t="s">
        <v>138</v>
      </c>
      <c r="AA83" s="34">
        <f t="shared" ref="AA83:AB83" si="38">SUM(C83,F83,I83,L83,O83,R83,U83,X83)</f>
        <v>3</v>
      </c>
      <c r="AB83" s="34">
        <f t="shared" si="38"/>
        <v>25</v>
      </c>
      <c r="AC83" s="398"/>
    </row>
    <row r="84" spans="1:29" ht="13.5" customHeight="1" x14ac:dyDescent="0.3">
      <c r="M84" s="156"/>
      <c r="N84" s="156"/>
      <c r="Y84" s="105" t="s">
        <v>101</v>
      </c>
      <c r="Z84" s="105"/>
      <c r="AA84" s="157">
        <f t="shared" ref="AA84:AB84" si="39">SUM(AA78:AA83)</f>
        <v>18</v>
      </c>
      <c r="AB84" s="157">
        <f t="shared" si="39"/>
        <v>70</v>
      </c>
    </row>
    <row r="85" spans="1:29" ht="13.5" customHeight="1" x14ac:dyDescent="0.25"/>
    <row r="86" spans="1:29" ht="61.5" customHeight="1" x14ac:dyDescent="0.25"/>
    <row r="87" spans="1:29" ht="62.25" customHeight="1" x14ac:dyDescent="0.25"/>
    <row r="88" spans="1:29" ht="13.5" customHeight="1" x14ac:dyDescent="0.25"/>
    <row r="89" spans="1:29" ht="48" customHeight="1" x14ac:dyDescent="0.25"/>
    <row r="90" spans="1:29" ht="13.5" customHeight="1" x14ac:dyDescent="0.25"/>
    <row r="91" spans="1:29" ht="13.5" customHeight="1" x14ac:dyDescent="0.25"/>
    <row r="92" spans="1:29" ht="13.5" customHeight="1" x14ac:dyDescent="0.25"/>
    <row r="93" spans="1:29" ht="13.5" customHeight="1" x14ac:dyDescent="0.25"/>
    <row r="94" spans="1:29" ht="13.5" customHeight="1" x14ac:dyDescent="0.25"/>
    <row r="95" spans="1:29" ht="13.5" customHeight="1" x14ac:dyDescent="0.25"/>
    <row r="96" spans="1:29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16">
    <mergeCell ref="AC80:AC83"/>
    <mergeCell ref="A52:Y52"/>
    <mergeCell ref="A79:Y79"/>
    <mergeCell ref="A82:Y82"/>
    <mergeCell ref="A1:C1"/>
    <mergeCell ref="A2:C2"/>
    <mergeCell ref="A3:D3"/>
    <mergeCell ref="AC7:AC9"/>
    <mergeCell ref="AC11:AC19"/>
    <mergeCell ref="AC24:AC27"/>
    <mergeCell ref="A41:F41"/>
    <mergeCell ref="AC33:AC36"/>
    <mergeCell ref="AC41:AC47"/>
    <mergeCell ref="AC52:AC54"/>
    <mergeCell ref="AC55:AC56"/>
    <mergeCell ref="AC71:AC72"/>
  </mergeCells>
  <pageMargins left="0.7" right="0.7" top="0.75" bottom="0.75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79998168889431442"/>
    <pageSetUpPr fitToPage="1"/>
  </sheetPr>
  <dimension ref="A1:AI1000"/>
  <sheetViews>
    <sheetView zoomScale="60" zoomScaleNormal="60" workbookViewId="0">
      <selection activeCell="I3" sqref="I3"/>
    </sheetView>
  </sheetViews>
  <sheetFormatPr defaultColWidth="12.59765625" defaultRowHeight="15" customHeight="1" x14ac:dyDescent="0.25"/>
  <cols>
    <col min="1" max="1" width="37.09765625" customWidth="1"/>
    <col min="2" max="2" width="13.8984375" customWidth="1"/>
    <col min="3" max="12" width="8.59765625" customWidth="1"/>
    <col min="13" max="14" width="9.3984375" customWidth="1"/>
    <col min="15" max="15" width="8.3984375" customWidth="1"/>
    <col min="16" max="17" width="9.3984375" customWidth="1"/>
    <col min="18" max="18" width="8.3984375" customWidth="1"/>
    <col min="19" max="20" width="9.3984375" customWidth="1"/>
    <col min="21" max="21" width="8.3984375" customWidth="1"/>
    <col min="22" max="23" width="9.3984375" customWidth="1"/>
    <col min="24" max="24" width="8.3984375" customWidth="1"/>
    <col min="25" max="26" width="9.3984375" customWidth="1"/>
    <col min="27" max="27" width="8.09765625" customWidth="1"/>
    <col min="28" max="28" width="8.59765625" customWidth="1"/>
    <col min="29" max="29" width="30.8984375" customWidth="1"/>
    <col min="30" max="30" width="8.59765625" customWidth="1"/>
    <col min="31" max="31" width="17.69921875" customWidth="1"/>
    <col min="32" max="33" width="8.59765625" customWidth="1"/>
    <col min="34" max="34" width="18" customWidth="1"/>
    <col min="35" max="35" width="8.59765625" customWidth="1"/>
  </cols>
  <sheetData>
    <row r="1" spans="1:35" ht="75" customHeight="1" x14ac:dyDescent="0.35">
      <c r="A1" s="393" t="s">
        <v>234</v>
      </c>
      <c r="B1" s="394"/>
      <c r="C1" s="394"/>
    </row>
    <row r="2" spans="1:35" ht="30" customHeight="1" x14ac:dyDescent="0.35">
      <c r="A2" s="393" t="s">
        <v>235</v>
      </c>
      <c r="B2" s="394"/>
      <c r="C2" s="394"/>
    </row>
    <row r="3" spans="1:35" ht="45" customHeight="1" x14ac:dyDescent="0.35">
      <c r="A3" s="393" t="s">
        <v>236</v>
      </c>
      <c r="B3" s="394"/>
      <c r="C3" s="394"/>
      <c r="D3" s="394"/>
      <c r="AE3" s="412" t="s">
        <v>237</v>
      </c>
    </row>
    <row r="4" spans="1:35" ht="27.75" customHeight="1" x14ac:dyDescent="0.35">
      <c r="A4" s="272" t="s">
        <v>484</v>
      </c>
      <c r="AE4" s="413"/>
    </row>
    <row r="5" spans="1:35" ht="13.5" customHeight="1" x14ac:dyDescent="0.25">
      <c r="AE5" s="5" t="s">
        <v>30</v>
      </c>
      <c r="AF5" s="6" t="s">
        <v>31</v>
      </c>
      <c r="AG5" s="7"/>
      <c r="AH5" s="5" t="s">
        <v>32</v>
      </c>
      <c r="AI5" s="5" t="s">
        <v>31</v>
      </c>
    </row>
    <row r="6" spans="1:35" ht="13.5" customHeight="1" x14ac:dyDescent="0.3">
      <c r="A6" s="8" t="s">
        <v>33</v>
      </c>
      <c r="B6" s="9" t="s">
        <v>34</v>
      </c>
      <c r="C6" s="10" t="s">
        <v>35</v>
      </c>
      <c r="D6" s="11" t="s">
        <v>36</v>
      </c>
      <c r="E6" s="12" t="s">
        <v>37</v>
      </c>
      <c r="F6" s="13" t="s">
        <v>38</v>
      </c>
      <c r="G6" s="14" t="s">
        <v>39</v>
      </c>
      <c r="H6" s="15" t="s">
        <v>40</v>
      </c>
      <c r="I6" s="16" t="s">
        <v>41</v>
      </c>
      <c r="J6" s="17" t="s">
        <v>42</v>
      </c>
      <c r="K6" s="18" t="s">
        <v>43</v>
      </c>
      <c r="L6" s="19" t="s">
        <v>44</v>
      </c>
      <c r="M6" s="20" t="s">
        <v>45</v>
      </c>
      <c r="N6" s="21" t="s">
        <v>46</v>
      </c>
      <c r="O6" s="22" t="s">
        <v>47</v>
      </c>
      <c r="P6" s="23" t="s">
        <v>48</v>
      </c>
      <c r="Q6" s="24" t="s">
        <v>49</v>
      </c>
      <c r="R6" s="25" t="s">
        <v>50</v>
      </c>
      <c r="S6" s="26" t="s">
        <v>51</v>
      </c>
      <c r="T6" s="27" t="s">
        <v>52</v>
      </c>
      <c r="U6" s="28" t="s">
        <v>53</v>
      </c>
      <c r="V6" s="29" t="s">
        <v>54</v>
      </c>
      <c r="W6" s="30" t="s">
        <v>55</v>
      </c>
      <c r="X6" s="31" t="s">
        <v>56</v>
      </c>
      <c r="Y6" s="32" t="s">
        <v>57</v>
      </c>
      <c r="Z6" s="33" t="s">
        <v>58</v>
      </c>
      <c r="AA6" s="34" t="s">
        <v>59</v>
      </c>
      <c r="AB6" s="34" t="s">
        <v>60</v>
      </c>
      <c r="AC6" s="112" t="s">
        <v>474</v>
      </c>
      <c r="AE6" s="68" t="s">
        <v>64</v>
      </c>
      <c r="AF6" s="38">
        <f>AA20</f>
        <v>30</v>
      </c>
      <c r="AG6" s="7"/>
      <c r="AH6" s="64" t="s">
        <v>65</v>
      </c>
      <c r="AI6" s="65">
        <f>SUM(C8:C84)</f>
        <v>30</v>
      </c>
    </row>
    <row r="7" spans="1:35" ht="14.25" customHeight="1" x14ac:dyDescent="0.25">
      <c r="A7" s="40" t="s">
        <v>66</v>
      </c>
      <c r="B7" s="41"/>
      <c r="C7" s="42"/>
      <c r="D7" s="43"/>
      <c r="E7" s="44"/>
      <c r="F7" s="45"/>
      <c r="G7" s="43"/>
      <c r="H7" s="44"/>
      <c r="I7" s="45"/>
      <c r="J7" s="46"/>
      <c r="K7" s="44"/>
      <c r="L7" s="45"/>
      <c r="M7" s="43"/>
      <c r="N7" s="44"/>
      <c r="O7" s="45"/>
      <c r="P7" s="43"/>
      <c r="Q7" s="44"/>
      <c r="R7" s="47"/>
      <c r="S7" s="43"/>
      <c r="T7" s="44"/>
      <c r="U7" s="45"/>
      <c r="V7" s="43"/>
      <c r="W7" s="44"/>
      <c r="X7" s="45"/>
      <c r="Y7" s="43"/>
      <c r="Z7" s="44"/>
      <c r="AA7" s="48"/>
      <c r="AB7" s="48"/>
      <c r="AC7" s="395" t="s">
        <v>67</v>
      </c>
      <c r="AE7" s="69" t="s">
        <v>68</v>
      </c>
      <c r="AF7" s="248">
        <f>AA28</f>
        <v>21</v>
      </c>
      <c r="AG7" s="7"/>
      <c r="AH7" s="69" t="s">
        <v>69</v>
      </c>
      <c r="AI7" s="89">
        <f>SUM(F8:F84)</f>
        <v>30</v>
      </c>
    </row>
    <row r="8" spans="1:35" ht="13.5" customHeight="1" x14ac:dyDescent="0.25">
      <c r="A8" s="49" t="s">
        <v>70</v>
      </c>
      <c r="B8" s="50" t="s">
        <v>71</v>
      </c>
      <c r="C8" s="51">
        <v>2</v>
      </c>
      <c r="D8" s="52">
        <v>25</v>
      </c>
      <c r="E8" s="53" t="s">
        <v>72</v>
      </c>
      <c r="F8" s="54">
        <v>2</v>
      </c>
      <c r="G8" s="54">
        <v>25</v>
      </c>
      <c r="H8" s="54" t="s">
        <v>73</v>
      </c>
      <c r="I8" s="55"/>
      <c r="J8" s="56"/>
      <c r="K8" s="56"/>
      <c r="L8" s="51"/>
      <c r="M8" s="56"/>
      <c r="N8" s="56"/>
      <c r="O8" s="51"/>
      <c r="P8" s="56"/>
      <c r="Q8" s="56"/>
      <c r="R8" s="57"/>
      <c r="S8" s="56"/>
      <c r="T8" s="56"/>
      <c r="U8" s="51"/>
      <c r="V8" s="56"/>
      <c r="W8" s="56"/>
      <c r="X8" s="51"/>
      <c r="Y8" s="56"/>
      <c r="Z8" s="56"/>
      <c r="AA8" s="58">
        <v>4</v>
      </c>
      <c r="AB8" s="58">
        <f>SUM(D8,J9,J8,M8,P8,S8,V8,Y8)</f>
        <v>55</v>
      </c>
      <c r="AC8" s="396"/>
      <c r="AE8" s="37" t="s">
        <v>77</v>
      </c>
      <c r="AF8" s="38">
        <f>AA37</f>
        <v>33</v>
      </c>
      <c r="AG8" s="7"/>
      <c r="AH8" s="39" t="s">
        <v>78</v>
      </c>
      <c r="AI8" s="38">
        <f>SUM(I8:I84)</f>
        <v>30</v>
      </c>
    </row>
    <row r="9" spans="1:35" ht="13.5" customHeight="1" x14ac:dyDescent="0.25">
      <c r="A9" s="49" t="s">
        <v>79</v>
      </c>
      <c r="B9" s="50" t="s">
        <v>71</v>
      </c>
      <c r="C9" s="60"/>
      <c r="D9" s="61"/>
      <c r="E9" s="62"/>
      <c r="F9" s="63"/>
      <c r="G9" s="63"/>
      <c r="H9" s="63"/>
      <c r="I9" s="55">
        <v>3</v>
      </c>
      <c r="J9" s="53">
        <v>30</v>
      </c>
      <c r="K9" s="53" t="s">
        <v>72</v>
      </c>
      <c r="L9" s="51"/>
      <c r="M9" s="56"/>
      <c r="N9" s="56"/>
      <c r="O9" s="51"/>
      <c r="P9" s="56"/>
      <c r="Q9" s="56"/>
      <c r="R9" s="57"/>
      <c r="S9" s="56"/>
      <c r="T9" s="56"/>
      <c r="U9" s="51"/>
      <c r="V9" s="56"/>
      <c r="W9" s="56"/>
      <c r="X9" s="51"/>
      <c r="Y9" s="56"/>
      <c r="Z9" s="56"/>
      <c r="AA9" s="58">
        <v>3</v>
      </c>
      <c r="AB9" s="58">
        <v>30</v>
      </c>
      <c r="AC9" s="396"/>
      <c r="AE9" s="37" t="s">
        <v>81</v>
      </c>
      <c r="AF9" s="65">
        <f>SUM(AA49,AA60)</f>
        <v>90</v>
      </c>
      <c r="AG9" s="7"/>
      <c r="AH9" s="39" t="s">
        <v>82</v>
      </c>
      <c r="AI9" s="38">
        <f>SUM(L8:L84)</f>
        <v>30</v>
      </c>
    </row>
    <row r="10" spans="1:35" ht="13.5" customHeight="1" x14ac:dyDescent="0.25">
      <c r="A10" s="49" t="s">
        <v>83</v>
      </c>
      <c r="B10" s="66" t="s">
        <v>71</v>
      </c>
      <c r="C10" s="67"/>
      <c r="D10" s="56"/>
      <c r="E10" s="56"/>
      <c r="F10" s="55">
        <v>2</v>
      </c>
      <c r="G10" s="53">
        <v>20</v>
      </c>
      <c r="H10" s="53" t="s">
        <v>72</v>
      </c>
      <c r="I10" s="51">
        <v>3</v>
      </c>
      <c r="J10" s="56">
        <v>30</v>
      </c>
      <c r="K10" s="56" t="s">
        <v>73</v>
      </c>
      <c r="L10" s="51"/>
      <c r="M10" s="56"/>
      <c r="N10" s="56"/>
      <c r="O10" s="51"/>
      <c r="P10" s="56"/>
      <c r="Q10" s="56"/>
      <c r="R10" s="57"/>
      <c r="S10" s="56"/>
      <c r="T10" s="56"/>
      <c r="U10" s="51"/>
      <c r="V10" s="56"/>
      <c r="W10" s="56"/>
      <c r="X10" s="51"/>
      <c r="Y10" s="56"/>
      <c r="Z10" s="56"/>
      <c r="AA10" s="58">
        <f t="shared" ref="AA10:AB10" si="0">SUM(C10,F10,I10,L10,O10,R10,U10,X10)</f>
        <v>5</v>
      </c>
      <c r="AB10" s="58">
        <f t="shared" si="0"/>
        <v>50</v>
      </c>
      <c r="AC10" s="49" t="s">
        <v>85</v>
      </c>
      <c r="AE10" s="68" t="s">
        <v>86</v>
      </c>
      <c r="AF10" s="76">
        <f>AA67</f>
        <v>9</v>
      </c>
      <c r="AG10" s="7"/>
      <c r="AH10" s="69" t="s">
        <v>87</v>
      </c>
      <c r="AI10" s="38">
        <f>SUM(O8:O84)</f>
        <v>30</v>
      </c>
    </row>
    <row r="11" spans="1:35" ht="13.5" customHeight="1" x14ac:dyDescent="0.25">
      <c r="A11" s="40" t="s">
        <v>88</v>
      </c>
      <c r="B11" s="70"/>
      <c r="C11" s="71"/>
      <c r="D11" s="43"/>
      <c r="E11" s="43"/>
      <c r="F11" s="72"/>
      <c r="G11" s="73"/>
      <c r="H11" s="73"/>
      <c r="I11" s="74"/>
      <c r="J11" s="43"/>
      <c r="K11" s="43"/>
      <c r="L11" s="45"/>
      <c r="M11" s="43"/>
      <c r="N11" s="43"/>
      <c r="O11" s="45"/>
      <c r="P11" s="43"/>
      <c r="Q11" s="43"/>
      <c r="R11" s="47"/>
      <c r="S11" s="43"/>
      <c r="T11" s="43"/>
      <c r="U11" s="45"/>
      <c r="V11" s="43"/>
      <c r="W11" s="43"/>
      <c r="X11" s="45"/>
      <c r="Y11" s="43"/>
      <c r="Z11" s="43"/>
      <c r="AA11" s="48"/>
      <c r="AB11" s="48"/>
      <c r="AC11" s="414" t="s">
        <v>67</v>
      </c>
      <c r="AE11" s="69" t="s">
        <v>89</v>
      </c>
      <c r="AF11" s="83">
        <f>AA74</f>
        <v>39</v>
      </c>
      <c r="AG11" s="7"/>
      <c r="AH11" s="39" t="s">
        <v>90</v>
      </c>
      <c r="AI11" s="38">
        <f>SUM(R8:R84)</f>
        <v>30</v>
      </c>
    </row>
    <row r="12" spans="1:35" ht="13.5" customHeight="1" x14ac:dyDescent="0.25">
      <c r="A12" s="77" t="s">
        <v>91</v>
      </c>
      <c r="B12" s="50" t="s">
        <v>71</v>
      </c>
      <c r="C12" s="60">
        <v>2</v>
      </c>
      <c r="D12" s="61">
        <v>30</v>
      </c>
      <c r="E12" s="79" t="s">
        <v>73</v>
      </c>
      <c r="F12" s="63"/>
      <c r="G12" s="63"/>
      <c r="H12" s="63"/>
      <c r="I12" s="51"/>
      <c r="J12" s="80"/>
      <c r="K12" s="56"/>
      <c r="L12" s="51"/>
      <c r="M12" s="56"/>
      <c r="N12" s="56"/>
      <c r="O12" s="51"/>
      <c r="P12" s="56"/>
      <c r="Q12" s="56"/>
      <c r="R12" s="57"/>
      <c r="S12" s="56"/>
      <c r="T12" s="56"/>
      <c r="U12" s="51"/>
      <c r="V12" s="56"/>
      <c r="W12" s="56"/>
      <c r="X12" s="51"/>
      <c r="Y12" s="56"/>
      <c r="Z12" s="56"/>
      <c r="AA12" s="81">
        <v>2</v>
      </c>
      <c r="AB12" s="81">
        <v>30</v>
      </c>
      <c r="AC12" s="396"/>
      <c r="AD12" s="3"/>
      <c r="AE12" s="82" t="s">
        <v>93</v>
      </c>
      <c r="AF12" s="89">
        <f>AA85</f>
        <v>18</v>
      </c>
      <c r="AG12" s="7"/>
      <c r="AH12" s="39" t="s">
        <v>94</v>
      </c>
      <c r="AI12" s="38">
        <f>SUM(U8:U84)</f>
        <v>30</v>
      </c>
    </row>
    <row r="13" spans="1:35" ht="13.5" customHeight="1" x14ac:dyDescent="0.25">
      <c r="A13" s="77" t="s">
        <v>209</v>
      </c>
      <c r="B13" s="66" t="s">
        <v>71</v>
      </c>
      <c r="C13" s="51">
        <v>1</v>
      </c>
      <c r="D13" s="56">
        <v>30</v>
      </c>
      <c r="E13" s="56" t="s">
        <v>72</v>
      </c>
      <c r="F13" s="63">
        <v>1</v>
      </c>
      <c r="G13" s="63">
        <v>30</v>
      </c>
      <c r="H13" s="63" t="s">
        <v>72</v>
      </c>
      <c r="I13" s="286"/>
      <c r="J13" s="80"/>
      <c r="K13" s="56"/>
      <c r="L13" s="51"/>
      <c r="M13" s="56"/>
      <c r="N13" s="56"/>
      <c r="O13" s="51"/>
      <c r="P13" s="56"/>
      <c r="Q13" s="56"/>
      <c r="R13" s="57"/>
      <c r="S13" s="56"/>
      <c r="T13" s="56"/>
      <c r="U13" s="51"/>
      <c r="V13" s="56"/>
      <c r="W13" s="56"/>
      <c r="X13" s="51"/>
      <c r="Y13" s="56"/>
      <c r="Z13" s="56"/>
      <c r="AA13" s="81">
        <v>2</v>
      </c>
      <c r="AB13" s="81">
        <v>60</v>
      </c>
      <c r="AC13" s="396"/>
      <c r="AD13" s="3"/>
      <c r="AE13" s="82"/>
      <c r="AF13" s="89"/>
      <c r="AG13" s="7"/>
      <c r="AH13" s="39"/>
      <c r="AI13" s="38"/>
    </row>
    <row r="14" spans="1:35" ht="13.5" customHeight="1" x14ac:dyDescent="0.25">
      <c r="A14" s="77" t="s">
        <v>96</v>
      </c>
      <c r="B14" s="66" t="s">
        <v>71</v>
      </c>
      <c r="C14" s="63"/>
      <c r="D14" s="63"/>
      <c r="E14" s="287"/>
      <c r="F14" s="51"/>
      <c r="G14" s="56"/>
      <c r="H14" s="56"/>
      <c r="I14" s="288"/>
      <c r="J14" s="56"/>
      <c r="K14" s="56"/>
      <c r="L14" s="51">
        <v>2</v>
      </c>
      <c r="M14" s="56">
        <v>20</v>
      </c>
      <c r="N14" s="56" t="s">
        <v>72</v>
      </c>
      <c r="O14" s="51"/>
      <c r="P14" s="56"/>
      <c r="Q14" s="56"/>
      <c r="R14" s="57"/>
      <c r="S14" s="56"/>
      <c r="T14" s="56"/>
      <c r="U14" s="51"/>
      <c r="V14" s="56"/>
      <c r="W14" s="56"/>
      <c r="X14" s="51"/>
      <c r="Y14" s="56"/>
      <c r="Z14" s="56"/>
      <c r="AA14" s="58">
        <f t="shared" ref="AA14:AB14" si="1">L14</f>
        <v>2</v>
      </c>
      <c r="AB14" s="58">
        <f t="shared" si="1"/>
        <v>20</v>
      </c>
      <c r="AC14" s="396"/>
      <c r="AE14" s="5" t="s">
        <v>98</v>
      </c>
      <c r="AF14" s="273">
        <f>SUM(AF6:AF12)</f>
        <v>240</v>
      </c>
      <c r="AH14" s="69" t="s">
        <v>99</v>
      </c>
      <c r="AI14" s="89">
        <f>SUM(X8:X84)</f>
        <v>30</v>
      </c>
    </row>
    <row r="15" spans="1:35" ht="13.5" customHeight="1" x14ac:dyDescent="0.3">
      <c r="A15" s="40" t="s">
        <v>100</v>
      </c>
      <c r="B15" s="90"/>
      <c r="C15" s="45"/>
      <c r="D15" s="43"/>
      <c r="E15" s="91"/>
      <c r="F15" s="45"/>
      <c r="G15" s="43"/>
      <c r="H15" s="43"/>
      <c r="I15" s="92"/>
      <c r="J15" s="43"/>
      <c r="K15" s="43"/>
      <c r="L15" s="45"/>
      <c r="M15" s="43"/>
      <c r="N15" s="43"/>
      <c r="O15" s="45"/>
      <c r="P15" s="43"/>
      <c r="Q15" s="43"/>
      <c r="R15" s="47"/>
      <c r="S15" s="43"/>
      <c r="T15" s="43"/>
      <c r="U15" s="45"/>
      <c r="V15" s="43"/>
      <c r="W15" s="43"/>
      <c r="X15" s="45"/>
      <c r="Y15" s="43"/>
      <c r="Z15" s="43"/>
      <c r="AA15" s="48"/>
      <c r="AB15" s="48"/>
      <c r="AC15" s="396"/>
      <c r="AE15" s="98"/>
      <c r="AF15" s="95"/>
      <c r="AG15" s="95"/>
      <c r="AH15" s="94" t="s">
        <v>101</v>
      </c>
      <c r="AI15" s="5">
        <f>SUM(AI6:AI14)</f>
        <v>240</v>
      </c>
    </row>
    <row r="16" spans="1:35" ht="13.5" customHeight="1" x14ac:dyDescent="0.3">
      <c r="A16" s="49" t="s">
        <v>102</v>
      </c>
      <c r="B16" s="96" t="s">
        <v>71</v>
      </c>
      <c r="C16" s="60">
        <v>2</v>
      </c>
      <c r="D16" s="61">
        <v>20</v>
      </c>
      <c r="E16" s="61" t="s">
        <v>72</v>
      </c>
      <c r="F16" s="97"/>
      <c r="G16" s="53"/>
      <c r="H16" s="53"/>
      <c r="I16" s="51"/>
      <c r="J16" s="56"/>
      <c r="K16" s="56"/>
      <c r="L16" s="51"/>
      <c r="M16" s="56"/>
      <c r="N16" s="56"/>
      <c r="O16" s="51"/>
      <c r="P16" s="56"/>
      <c r="Q16" s="56"/>
      <c r="R16" s="57"/>
      <c r="S16" s="56"/>
      <c r="T16" s="56"/>
      <c r="U16" s="51"/>
      <c r="V16" s="56"/>
      <c r="W16" s="56"/>
      <c r="X16" s="51"/>
      <c r="Y16" s="56"/>
      <c r="Z16" s="56"/>
      <c r="AA16" s="81">
        <v>2</v>
      </c>
      <c r="AB16" s="81">
        <v>20</v>
      </c>
      <c r="AC16" s="396"/>
      <c r="AD16" s="3"/>
      <c r="AE16" s="98"/>
      <c r="AF16" s="95"/>
      <c r="AG16" s="95"/>
      <c r="AH16" s="95"/>
      <c r="AI16" s="95"/>
    </row>
    <row r="17" spans="1:35" ht="13.5" customHeight="1" x14ac:dyDescent="0.3">
      <c r="A17" s="49" t="s">
        <v>104</v>
      </c>
      <c r="B17" s="99" t="s">
        <v>71</v>
      </c>
      <c r="C17" s="63"/>
      <c r="D17" s="63"/>
      <c r="E17" s="63"/>
      <c r="F17" s="100">
        <v>3</v>
      </c>
      <c r="G17" s="56">
        <v>30</v>
      </c>
      <c r="H17" s="56" t="s">
        <v>73</v>
      </c>
      <c r="I17" s="51"/>
      <c r="J17" s="56"/>
      <c r="K17" s="56"/>
      <c r="L17" s="51"/>
      <c r="M17" s="56"/>
      <c r="N17" s="56"/>
      <c r="O17" s="51"/>
      <c r="P17" s="56"/>
      <c r="Q17" s="56"/>
      <c r="R17" s="57"/>
      <c r="S17" s="56"/>
      <c r="T17" s="56"/>
      <c r="U17" s="51"/>
      <c r="V17" s="56"/>
      <c r="W17" s="56"/>
      <c r="X17" s="51"/>
      <c r="Y17" s="56"/>
      <c r="Z17" s="56"/>
      <c r="AA17" s="81">
        <v>3</v>
      </c>
      <c r="AB17" s="81">
        <v>30</v>
      </c>
      <c r="AC17" s="396"/>
      <c r="AE17" s="95"/>
      <c r="AF17" s="95"/>
      <c r="AG17" s="95"/>
      <c r="AH17" s="95"/>
      <c r="AI17" s="95"/>
    </row>
    <row r="18" spans="1:35" ht="13.5" customHeight="1" x14ac:dyDescent="0.25">
      <c r="A18" s="49" t="s">
        <v>100</v>
      </c>
      <c r="B18" s="96" t="s">
        <v>71</v>
      </c>
      <c r="C18" s="97"/>
      <c r="D18" s="53"/>
      <c r="E18" s="53"/>
      <c r="F18" s="51"/>
      <c r="G18" s="56"/>
      <c r="H18" s="56"/>
      <c r="I18" s="51">
        <v>4</v>
      </c>
      <c r="J18" s="56">
        <v>40</v>
      </c>
      <c r="K18" s="56" t="s">
        <v>73</v>
      </c>
      <c r="L18" s="51"/>
      <c r="M18" s="56"/>
      <c r="N18" s="56"/>
      <c r="O18" s="51"/>
      <c r="P18" s="56"/>
      <c r="Q18" s="56"/>
      <c r="R18" s="57"/>
      <c r="S18" s="56"/>
      <c r="T18" s="56"/>
      <c r="U18" s="51"/>
      <c r="V18" s="56"/>
      <c r="W18" s="56"/>
      <c r="X18" s="51"/>
      <c r="Y18" s="56"/>
      <c r="Z18" s="56"/>
      <c r="AA18" s="81">
        <f t="shared" ref="AA18:AB18" si="2">I18</f>
        <v>4</v>
      </c>
      <c r="AB18" s="81">
        <f t="shared" si="2"/>
        <v>40</v>
      </c>
      <c r="AC18" s="396"/>
      <c r="AE18" s="415"/>
    </row>
    <row r="19" spans="1:35" ht="24.75" customHeight="1" x14ac:dyDescent="0.25">
      <c r="A19" s="59" t="s">
        <v>107</v>
      </c>
      <c r="B19" s="96" t="s">
        <v>71</v>
      </c>
      <c r="C19" s="51"/>
      <c r="D19" s="56"/>
      <c r="E19" s="102"/>
      <c r="F19" s="63"/>
      <c r="G19" s="63"/>
      <c r="H19" s="63"/>
      <c r="I19" s="63"/>
      <c r="J19" s="103"/>
      <c r="K19" s="63"/>
      <c r="L19" s="51">
        <v>3</v>
      </c>
      <c r="M19" s="56">
        <v>30</v>
      </c>
      <c r="N19" s="102" t="s">
        <v>72</v>
      </c>
      <c r="O19" s="51"/>
      <c r="P19" s="56"/>
      <c r="Q19" s="56"/>
      <c r="R19" s="57"/>
      <c r="S19" s="56"/>
      <c r="T19" s="56"/>
      <c r="U19" s="51"/>
      <c r="V19" s="56"/>
      <c r="W19" s="56"/>
      <c r="X19" s="51"/>
      <c r="Y19" s="56"/>
      <c r="Z19" s="56"/>
      <c r="AA19" s="81">
        <v>3</v>
      </c>
      <c r="AB19" s="81">
        <v>30</v>
      </c>
      <c r="AC19" s="398"/>
      <c r="AE19" s="394"/>
    </row>
    <row r="20" spans="1:35" ht="13.5" customHeight="1" x14ac:dyDescent="0.3"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 t="s">
        <v>101</v>
      </c>
      <c r="Z20" s="105"/>
      <c r="AA20" s="106">
        <f t="shared" ref="AA20:AB20" si="3">SUM(AA8:AA19)</f>
        <v>30</v>
      </c>
      <c r="AB20" s="106">
        <f t="shared" si="3"/>
        <v>365</v>
      </c>
      <c r="AE20" s="289"/>
      <c r="AF20" s="289"/>
      <c r="AG20" s="7"/>
      <c r="AH20" s="289"/>
      <c r="AI20" s="289"/>
    </row>
    <row r="21" spans="1:35" ht="13.5" customHeight="1" x14ac:dyDescent="0.25">
      <c r="AE21" s="7"/>
      <c r="AF21" s="101"/>
      <c r="AG21" s="7"/>
      <c r="AH21" s="7"/>
      <c r="AI21" s="101"/>
    </row>
    <row r="22" spans="1:35" ht="13.5" customHeight="1" x14ac:dyDescent="0.25">
      <c r="AE22" s="3"/>
      <c r="AF22" s="101"/>
      <c r="AG22" s="7"/>
      <c r="AI22" s="290"/>
    </row>
    <row r="23" spans="1:35" ht="13.5" customHeight="1" x14ac:dyDescent="0.3">
      <c r="A23" s="8" t="s">
        <v>109</v>
      </c>
      <c r="B23" s="9" t="s">
        <v>34</v>
      </c>
      <c r="C23" s="10" t="s">
        <v>35</v>
      </c>
      <c r="D23" s="10" t="s">
        <v>36</v>
      </c>
      <c r="E23" s="107" t="s">
        <v>37</v>
      </c>
      <c r="F23" s="108" t="s">
        <v>38</v>
      </c>
      <c r="G23" s="108" t="s">
        <v>39</v>
      </c>
      <c r="H23" s="109" t="s">
        <v>40</v>
      </c>
      <c r="I23" s="110" t="s">
        <v>41</v>
      </c>
      <c r="J23" s="110" t="s">
        <v>42</v>
      </c>
      <c r="K23" s="18" t="s">
        <v>43</v>
      </c>
      <c r="L23" s="19" t="s">
        <v>44</v>
      </c>
      <c r="M23" s="20" t="s">
        <v>45</v>
      </c>
      <c r="N23" s="21" t="s">
        <v>46</v>
      </c>
      <c r="O23" s="22" t="s">
        <v>47</v>
      </c>
      <c r="P23" s="22" t="s">
        <v>48</v>
      </c>
      <c r="Q23" s="24" t="s">
        <v>49</v>
      </c>
      <c r="R23" s="25" t="s">
        <v>50</v>
      </c>
      <c r="S23" s="111" t="s">
        <v>51</v>
      </c>
      <c r="T23" s="27" t="s">
        <v>52</v>
      </c>
      <c r="U23" s="28" t="s">
        <v>53</v>
      </c>
      <c r="V23" s="28" t="s">
        <v>54</v>
      </c>
      <c r="W23" s="30" t="s">
        <v>55</v>
      </c>
      <c r="X23" s="31" t="s">
        <v>56</v>
      </c>
      <c r="Y23" s="32" t="s">
        <v>57</v>
      </c>
      <c r="Z23" s="33" t="s">
        <v>58</v>
      </c>
      <c r="AA23" s="34" t="s">
        <v>59</v>
      </c>
      <c r="AB23" s="34" t="s">
        <v>60</v>
      </c>
      <c r="AC23" s="112" t="s">
        <v>474</v>
      </c>
      <c r="AE23" s="7"/>
      <c r="AF23" s="101"/>
      <c r="AG23" s="7"/>
      <c r="AH23" s="7"/>
      <c r="AI23" s="101"/>
    </row>
    <row r="24" spans="1:35" ht="13.5" customHeight="1" x14ac:dyDescent="0.3">
      <c r="A24" s="97" t="s">
        <v>110</v>
      </c>
      <c r="B24" s="113" t="s">
        <v>71</v>
      </c>
      <c r="C24" s="114">
        <v>6</v>
      </c>
      <c r="D24" s="115">
        <v>60</v>
      </c>
      <c r="E24" s="115" t="s">
        <v>73</v>
      </c>
      <c r="F24" s="116">
        <v>6</v>
      </c>
      <c r="G24" s="115">
        <v>60</v>
      </c>
      <c r="H24" s="115" t="s">
        <v>73</v>
      </c>
      <c r="I24" s="116"/>
      <c r="J24" s="115"/>
      <c r="K24" s="115"/>
      <c r="L24" s="116"/>
      <c r="M24" s="115"/>
      <c r="N24" s="115"/>
      <c r="O24" s="116"/>
      <c r="P24" s="115"/>
      <c r="Q24" s="115"/>
      <c r="R24" s="116"/>
      <c r="S24" s="115"/>
      <c r="T24" s="115"/>
      <c r="U24" s="116"/>
      <c r="V24" s="115"/>
      <c r="W24" s="115"/>
      <c r="X24" s="116"/>
      <c r="Y24" s="115"/>
      <c r="Z24" s="115"/>
      <c r="AA24" s="117">
        <f t="shared" ref="AA24:AB24" si="4">SUM(C24,F24,I24,L24,O24,R24,U24,X24)</f>
        <v>12</v>
      </c>
      <c r="AB24" s="117">
        <f t="shared" si="4"/>
        <v>120</v>
      </c>
      <c r="AC24" s="399" t="s">
        <v>85</v>
      </c>
      <c r="AE24" s="7"/>
      <c r="AF24" s="101"/>
      <c r="AG24" s="7"/>
      <c r="AH24" s="7"/>
      <c r="AI24" s="101"/>
    </row>
    <row r="25" spans="1:35" ht="13.5" customHeight="1" x14ac:dyDescent="0.3">
      <c r="A25" s="120" t="s">
        <v>112</v>
      </c>
      <c r="B25" s="113" t="s">
        <v>71</v>
      </c>
      <c r="C25" s="114"/>
      <c r="D25" s="115"/>
      <c r="E25" s="115"/>
      <c r="F25" s="116"/>
      <c r="G25" s="115"/>
      <c r="H25" s="115"/>
      <c r="I25" s="116"/>
      <c r="J25" s="115"/>
      <c r="K25" s="115"/>
      <c r="L25" s="116"/>
      <c r="M25" s="115"/>
      <c r="N25" s="115"/>
      <c r="O25" s="116">
        <v>3</v>
      </c>
      <c r="P25" s="115">
        <v>20</v>
      </c>
      <c r="Q25" s="115" t="s">
        <v>72</v>
      </c>
      <c r="R25" s="116"/>
      <c r="S25" s="115"/>
      <c r="T25" s="115"/>
      <c r="U25" s="116"/>
      <c r="V25" s="115"/>
      <c r="W25" s="115"/>
      <c r="X25" s="116"/>
      <c r="Y25" s="115"/>
      <c r="Z25" s="115"/>
      <c r="AA25" s="117">
        <f t="shared" ref="AA25:AB25" si="5">SUM(C25,F25,I25,L25,O25,R25,U25,X25)</f>
        <v>3</v>
      </c>
      <c r="AB25" s="117">
        <f t="shared" si="5"/>
        <v>20</v>
      </c>
      <c r="AC25" s="400"/>
      <c r="AE25" s="7"/>
      <c r="AF25" s="291"/>
      <c r="AG25" s="7"/>
      <c r="AH25" s="3"/>
      <c r="AI25" s="101"/>
    </row>
    <row r="26" spans="1:35" ht="13.5" customHeight="1" x14ac:dyDescent="0.3">
      <c r="A26" s="49" t="s">
        <v>114</v>
      </c>
      <c r="B26" s="122" t="s">
        <v>115</v>
      </c>
      <c r="C26" s="123"/>
      <c r="D26" s="124"/>
      <c r="E26" s="124"/>
      <c r="F26" s="123"/>
      <c r="G26" s="124"/>
      <c r="H26" s="115"/>
      <c r="I26" s="125">
        <v>3</v>
      </c>
      <c r="J26" s="126">
        <v>26</v>
      </c>
      <c r="K26" s="126" t="s">
        <v>73</v>
      </c>
      <c r="L26" s="125"/>
      <c r="M26" s="126"/>
      <c r="N26" s="126"/>
      <c r="O26" s="116"/>
      <c r="P26" s="115"/>
      <c r="Q26" s="115"/>
      <c r="R26" s="116"/>
      <c r="S26" s="115"/>
      <c r="T26" s="115"/>
      <c r="U26" s="116"/>
      <c r="V26" s="115"/>
      <c r="W26" s="115"/>
      <c r="X26" s="116"/>
      <c r="Y26" s="115"/>
      <c r="Z26" s="115"/>
      <c r="AA26" s="117">
        <f t="shared" ref="AA26:AB26" si="6">SUM(C26,F26,I26,L26,O26,R26,U26,X26)</f>
        <v>3</v>
      </c>
      <c r="AB26" s="117">
        <f t="shared" si="6"/>
        <v>26</v>
      </c>
      <c r="AC26" s="400"/>
      <c r="AE26" s="3"/>
      <c r="AF26" s="292"/>
      <c r="AG26" s="7"/>
      <c r="AH26" s="7"/>
      <c r="AI26" s="101"/>
    </row>
    <row r="27" spans="1:35" ht="13.5" customHeight="1" x14ac:dyDescent="0.3">
      <c r="A27" s="127" t="s">
        <v>182</v>
      </c>
      <c r="B27" s="122" t="s">
        <v>118</v>
      </c>
      <c r="C27" s="123"/>
      <c r="D27" s="124"/>
      <c r="E27" s="124"/>
      <c r="F27" s="123"/>
      <c r="G27" s="124"/>
      <c r="H27" s="115"/>
      <c r="I27" s="125"/>
      <c r="J27" s="126"/>
      <c r="K27" s="126"/>
      <c r="L27" s="125"/>
      <c r="M27" s="126"/>
      <c r="N27" s="126"/>
      <c r="O27" s="116"/>
      <c r="P27" s="115"/>
      <c r="Q27" s="115"/>
      <c r="R27" s="114">
        <v>3</v>
      </c>
      <c r="S27" s="115">
        <v>16</v>
      </c>
      <c r="T27" s="115" t="s">
        <v>73</v>
      </c>
      <c r="U27" s="116"/>
      <c r="V27" s="115"/>
      <c r="W27" s="115"/>
      <c r="X27" s="116"/>
      <c r="Y27" s="115"/>
      <c r="Z27" s="115"/>
      <c r="AA27" s="117">
        <f t="shared" ref="AA27:AB27" si="7">SUM(C27,F27,I27,L27,O27,R27,U27,X27)</f>
        <v>3</v>
      </c>
      <c r="AB27" s="117">
        <f t="shared" si="7"/>
        <v>16</v>
      </c>
      <c r="AC27" s="401"/>
      <c r="AE27" s="293"/>
      <c r="AF27" s="290"/>
      <c r="AG27" s="7"/>
      <c r="AH27" s="7"/>
      <c r="AI27" s="101"/>
    </row>
    <row r="28" spans="1:35" ht="13.5" customHeight="1" x14ac:dyDescent="0.3">
      <c r="M28" s="104"/>
      <c r="N28" s="104"/>
      <c r="O28" s="129"/>
      <c r="P28" s="104"/>
      <c r="Q28" s="104"/>
      <c r="R28" s="129"/>
      <c r="S28" s="104"/>
      <c r="T28" s="104"/>
      <c r="U28" s="129"/>
      <c r="V28" s="104"/>
      <c r="W28" s="104"/>
      <c r="X28" s="129"/>
      <c r="Y28" s="130" t="s">
        <v>101</v>
      </c>
      <c r="Z28" s="130"/>
      <c r="AA28" s="131">
        <f t="shared" ref="AA28:AB28" si="8">SUM(AA24:AA27)</f>
        <v>21</v>
      </c>
      <c r="AB28" s="131">
        <f t="shared" si="8"/>
        <v>182</v>
      </c>
      <c r="AC28" s="104"/>
      <c r="AE28" s="289"/>
      <c r="AF28" s="2"/>
      <c r="AH28" s="3"/>
      <c r="AI28" s="290"/>
    </row>
    <row r="29" spans="1:35" ht="13.5" customHeight="1" x14ac:dyDescent="0.3">
      <c r="M29" s="156"/>
      <c r="N29" s="156"/>
      <c r="Y29" s="160"/>
      <c r="Z29" s="160"/>
      <c r="AA29" s="161"/>
      <c r="AB29" s="161"/>
      <c r="AE29" s="98"/>
      <c r="AF29" s="95"/>
      <c r="AG29" s="95"/>
      <c r="AH29" s="294"/>
      <c r="AI29" s="289"/>
    </row>
    <row r="30" spans="1:35" ht="13.5" customHeight="1" x14ac:dyDescent="0.3">
      <c r="M30" s="156"/>
      <c r="N30" s="156"/>
      <c r="Y30" s="160"/>
      <c r="Z30" s="160"/>
      <c r="AA30" s="161"/>
      <c r="AB30" s="161"/>
      <c r="AE30" s="98"/>
      <c r="AF30" s="95"/>
      <c r="AG30" s="95"/>
      <c r="AH30" s="95"/>
      <c r="AI30" s="95"/>
    </row>
    <row r="31" spans="1:35" ht="13.5" customHeight="1" x14ac:dyDescent="0.3">
      <c r="A31" s="8" t="s">
        <v>217</v>
      </c>
      <c r="B31" s="9" t="s">
        <v>34</v>
      </c>
      <c r="C31" s="10" t="s">
        <v>35</v>
      </c>
      <c r="D31" s="10" t="s">
        <v>36</v>
      </c>
      <c r="E31" s="107" t="s">
        <v>37</v>
      </c>
      <c r="F31" s="108" t="s">
        <v>38</v>
      </c>
      <c r="G31" s="108" t="s">
        <v>39</v>
      </c>
      <c r="H31" s="109" t="s">
        <v>40</v>
      </c>
      <c r="I31" s="110" t="s">
        <v>41</v>
      </c>
      <c r="J31" s="110" t="s">
        <v>42</v>
      </c>
      <c r="K31" s="18" t="s">
        <v>43</v>
      </c>
      <c r="L31" s="19" t="s">
        <v>44</v>
      </c>
      <c r="M31" s="20" t="s">
        <v>45</v>
      </c>
      <c r="N31" s="21" t="s">
        <v>46</v>
      </c>
      <c r="O31" s="22" t="s">
        <v>47</v>
      </c>
      <c r="P31" s="22" t="s">
        <v>48</v>
      </c>
      <c r="Q31" s="24" t="s">
        <v>49</v>
      </c>
      <c r="R31" s="25" t="s">
        <v>50</v>
      </c>
      <c r="S31" s="111" t="s">
        <v>51</v>
      </c>
      <c r="T31" s="27" t="s">
        <v>52</v>
      </c>
      <c r="U31" s="28" t="s">
        <v>53</v>
      </c>
      <c r="V31" s="28" t="s">
        <v>54</v>
      </c>
      <c r="W31" s="30" t="s">
        <v>55</v>
      </c>
      <c r="X31" s="31" t="s">
        <v>56</v>
      </c>
      <c r="Y31" s="32" t="s">
        <v>57</v>
      </c>
      <c r="Z31" s="33" t="s">
        <v>58</v>
      </c>
      <c r="AA31" s="34" t="s">
        <v>59</v>
      </c>
      <c r="AB31" s="34" t="s">
        <v>60</v>
      </c>
      <c r="AC31" s="112" t="s">
        <v>63</v>
      </c>
    </row>
    <row r="32" spans="1:35" ht="13.2" customHeight="1" x14ac:dyDescent="0.3">
      <c r="A32" s="123" t="s">
        <v>122</v>
      </c>
      <c r="B32" s="141" t="s">
        <v>71</v>
      </c>
      <c r="C32" s="123"/>
      <c r="D32" s="124"/>
      <c r="E32" s="124"/>
      <c r="F32" s="123"/>
      <c r="G32" s="124"/>
      <c r="H32" s="124"/>
      <c r="I32" s="123"/>
      <c r="J32" s="124"/>
      <c r="K32" s="124"/>
      <c r="L32" s="123"/>
      <c r="M32" s="124"/>
      <c r="N32" s="124"/>
      <c r="O32" s="123">
        <v>2</v>
      </c>
      <c r="P32" s="124">
        <v>20</v>
      </c>
      <c r="Q32" s="124" t="s">
        <v>72</v>
      </c>
      <c r="R32" s="142"/>
      <c r="S32" s="124"/>
      <c r="T32" s="124"/>
      <c r="U32" s="123"/>
      <c r="V32" s="124"/>
      <c r="W32" s="124"/>
      <c r="X32" s="123"/>
      <c r="Y32" s="124"/>
      <c r="Z32" s="124"/>
      <c r="AA32" s="143">
        <f t="shared" ref="AA32:AB32" si="9">SUM(C32,F32,I32,L32,O32,R32,U32,X32)</f>
        <v>2</v>
      </c>
      <c r="AB32" s="143">
        <f t="shared" si="9"/>
        <v>20</v>
      </c>
      <c r="AC32" s="69" t="s">
        <v>85</v>
      </c>
    </row>
    <row r="33" spans="1:29" ht="13.5" customHeight="1" x14ac:dyDescent="0.3">
      <c r="A33" s="49" t="s">
        <v>238</v>
      </c>
      <c r="B33" s="141" t="s">
        <v>71</v>
      </c>
      <c r="C33" s="123">
        <v>2</v>
      </c>
      <c r="D33" s="124">
        <v>20</v>
      </c>
      <c r="E33" s="124" t="s">
        <v>72</v>
      </c>
      <c r="F33" s="123">
        <v>2</v>
      </c>
      <c r="G33" s="124">
        <v>20</v>
      </c>
      <c r="H33" s="124" t="s">
        <v>73</v>
      </c>
      <c r="I33" s="123"/>
      <c r="J33" s="124"/>
      <c r="K33" s="124"/>
      <c r="L33" s="123"/>
      <c r="M33" s="124"/>
      <c r="N33" s="124"/>
      <c r="O33" s="123"/>
      <c r="P33" s="124"/>
      <c r="Q33" s="124"/>
      <c r="R33" s="123"/>
      <c r="S33" s="124"/>
      <c r="T33" s="124"/>
      <c r="U33" s="123"/>
      <c r="V33" s="124"/>
      <c r="W33" s="124"/>
      <c r="X33" s="123"/>
      <c r="Y33" s="124"/>
      <c r="Z33" s="124"/>
      <c r="AA33" s="143">
        <f t="shared" ref="AA33:AB33" si="10">SUM(C33,F33,I33,L33,O33,R33,U33,X33)</f>
        <v>4</v>
      </c>
      <c r="AB33" s="143">
        <f t="shared" si="10"/>
        <v>40</v>
      </c>
      <c r="AC33" s="69" t="s">
        <v>194</v>
      </c>
    </row>
    <row r="34" spans="1:29" ht="13.5" customHeight="1" x14ac:dyDescent="0.3">
      <c r="A34" s="49" t="s">
        <v>239</v>
      </c>
      <c r="B34" s="141" t="s">
        <v>71</v>
      </c>
      <c r="C34" s="144"/>
      <c r="D34" s="145"/>
      <c r="E34" s="145"/>
      <c r="F34" s="144"/>
      <c r="G34" s="145"/>
      <c r="H34" s="145"/>
      <c r="I34" s="144"/>
      <c r="J34" s="145"/>
      <c r="K34" s="145"/>
      <c r="L34" s="144"/>
      <c r="M34" s="145"/>
      <c r="N34" s="145"/>
      <c r="O34" s="144">
        <v>3</v>
      </c>
      <c r="P34" s="145">
        <v>20</v>
      </c>
      <c r="Q34" s="145" t="s">
        <v>73</v>
      </c>
      <c r="R34" s="144">
        <v>3</v>
      </c>
      <c r="S34" s="145">
        <v>20</v>
      </c>
      <c r="T34" s="145" t="s">
        <v>73</v>
      </c>
      <c r="U34" s="123"/>
      <c r="V34" s="124"/>
      <c r="W34" s="124"/>
      <c r="X34" s="123"/>
      <c r="Y34" s="124"/>
      <c r="Z34" s="124"/>
      <c r="AA34" s="143">
        <f t="shared" ref="AA34:AB34" si="11">SUM(C34,F34,I34,L34,O34,R34,U34,X34)</f>
        <v>6</v>
      </c>
      <c r="AB34" s="143">
        <f t="shared" si="11"/>
        <v>40</v>
      </c>
      <c r="AC34" s="69" t="s">
        <v>194</v>
      </c>
    </row>
    <row r="35" spans="1:29" ht="13.5" customHeight="1" x14ac:dyDescent="0.3">
      <c r="A35" s="49" t="s">
        <v>240</v>
      </c>
      <c r="B35" s="295" t="s">
        <v>71</v>
      </c>
      <c r="C35" s="123">
        <v>2</v>
      </c>
      <c r="D35" s="124">
        <v>5</v>
      </c>
      <c r="E35" s="124" t="s">
        <v>72</v>
      </c>
      <c r="F35" s="123">
        <v>2</v>
      </c>
      <c r="G35" s="124">
        <v>5</v>
      </c>
      <c r="H35" s="124" t="s">
        <v>72</v>
      </c>
      <c r="I35" s="123">
        <v>2</v>
      </c>
      <c r="J35" s="124">
        <v>10</v>
      </c>
      <c r="K35" s="124" t="s">
        <v>72</v>
      </c>
      <c r="L35" s="123">
        <v>2</v>
      </c>
      <c r="M35" s="124">
        <v>10</v>
      </c>
      <c r="N35" s="124" t="s">
        <v>73</v>
      </c>
      <c r="O35" s="69"/>
      <c r="P35" s="69"/>
      <c r="Q35" s="69"/>
      <c r="R35" s="69"/>
      <c r="S35" s="69"/>
      <c r="T35" s="69"/>
      <c r="U35" s="176"/>
      <c r="V35" s="124"/>
      <c r="W35" s="124"/>
      <c r="X35" s="123"/>
      <c r="Y35" s="124"/>
      <c r="Z35" s="124"/>
      <c r="AA35" s="143">
        <f t="shared" ref="AA35:AB35" si="12">SUM(C35,F35,I35,L35,U35,X35)</f>
        <v>8</v>
      </c>
      <c r="AB35" s="143">
        <f t="shared" si="12"/>
        <v>30</v>
      </c>
      <c r="AC35" s="69" t="s">
        <v>194</v>
      </c>
    </row>
    <row r="36" spans="1:29" ht="13.5" customHeight="1" x14ac:dyDescent="0.3">
      <c r="A36" s="49" t="s">
        <v>241</v>
      </c>
      <c r="B36" s="141" t="s">
        <v>134</v>
      </c>
      <c r="C36" s="120"/>
      <c r="D36" s="150"/>
      <c r="E36" s="150"/>
      <c r="F36" s="120"/>
      <c r="G36" s="150"/>
      <c r="H36" s="150"/>
      <c r="I36" s="120"/>
      <c r="J36" s="150"/>
      <c r="K36" s="150"/>
      <c r="L36" s="120"/>
      <c r="M36" s="150"/>
      <c r="N36" s="150"/>
      <c r="O36" s="120"/>
      <c r="P36" s="150"/>
      <c r="Q36" s="150"/>
      <c r="R36" s="296">
        <v>4</v>
      </c>
      <c r="S36" s="150">
        <v>15</v>
      </c>
      <c r="T36" s="150" t="s">
        <v>73</v>
      </c>
      <c r="U36" s="123">
        <v>5</v>
      </c>
      <c r="V36" s="124">
        <v>15</v>
      </c>
      <c r="W36" s="124" t="s">
        <v>73</v>
      </c>
      <c r="X36" s="123">
        <v>4</v>
      </c>
      <c r="Y36" s="124">
        <v>15</v>
      </c>
      <c r="Z36" s="124" t="s">
        <v>73</v>
      </c>
      <c r="AA36" s="143">
        <f t="shared" ref="AA36:AB36" si="13">SUM(C36,F36,I36,L36,O36,R36,U36,X36)</f>
        <v>13</v>
      </c>
      <c r="AB36" s="143">
        <f t="shared" si="13"/>
        <v>45</v>
      </c>
      <c r="AC36" s="69" t="s">
        <v>194</v>
      </c>
    </row>
    <row r="37" spans="1:29" ht="13.5" customHeight="1" x14ac:dyDescent="0.3">
      <c r="M37" s="156"/>
      <c r="N37" s="156"/>
      <c r="Y37" s="105" t="s">
        <v>101</v>
      </c>
      <c r="Z37" s="105"/>
      <c r="AA37" s="157">
        <f t="shared" ref="AA37:AB37" si="14">SUM(AA32:AA36)</f>
        <v>33</v>
      </c>
      <c r="AB37" s="157">
        <f t="shared" si="14"/>
        <v>175</v>
      </c>
    </row>
    <row r="38" spans="1:29" ht="13.5" customHeight="1" x14ac:dyDescent="0.3">
      <c r="M38" s="104"/>
      <c r="N38" s="104"/>
      <c r="O38" s="129"/>
      <c r="P38" s="104"/>
      <c r="Q38" s="104"/>
      <c r="R38" s="129"/>
      <c r="S38" s="104"/>
      <c r="T38" s="104"/>
      <c r="U38" s="129"/>
      <c r="V38" s="104"/>
      <c r="W38" s="104"/>
      <c r="X38" s="129"/>
      <c r="Y38" s="160"/>
      <c r="Z38" s="160"/>
      <c r="AA38" s="161"/>
      <c r="AB38" s="161"/>
    </row>
    <row r="39" spans="1:29" ht="13.5" customHeight="1" x14ac:dyDescent="0.3">
      <c r="M39" s="104"/>
      <c r="N39" s="104"/>
      <c r="O39" s="129"/>
      <c r="P39" s="104"/>
      <c r="Q39" s="104"/>
      <c r="R39" s="129"/>
      <c r="S39" s="104"/>
      <c r="T39" s="104"/>
      <c r="U39" s="129"/>
      <c r="V39" s="104"/>
      <c r="W39" s="104"/>
      <c r="X39" s="129"/>
      <c r="Y39" s="160"/>
      <c r="Z39" s="160"/>
      <c r="AA39" s="161"/>
      <c r="AB39" s="161"/>
    </row>
    <row r="40" spans="1:29" ht="13.5" customHeight="1" x14ac:dyDescent="0.3">
      <c r="M40" s="104"/>
      <c r="N40" s="104"/>
      <c r="O40" s="129"/>
      <c r="P40" s="104"/>
      <c r="Q40" s="104"/>
      <c r="R40" s="129"/>
      <c r="S40" s="104"/>
      <c r="T40" s="104"/>
      <c r="U40" s="129"/>
      <c r="V40" s="104"/>
      <c r="W40" s="104"/>
      <c r="X40" s="129"/>
      <c r="Y40" s="160"/>
      <c r="Z40" s="160"/>
      <c r="AA40" s="161"/>
      <c r="AB40" s="161"/>
    </row>
    <row r="41" spans="1:29" ht="75.75" customHeight="1" x14ac:dyDescent="0.3">
      <c r="A41" s="173" t="s">
        <v>142</v>
      </c>
      <c r="B41" s="9" t="s">
        <v>34</v>
      </c>
      <c r="C41" s="10" t="s">
        <v>35</v>
      </c>
      <c r="D41" s="134" t="s">
        <v>36</v>
      </c>
      <c r="E41" s="107" t="s">
        <v>37</v>
      </c>
      <c r="F41" s="108" t="s">
        <v>38</v>
      </c>
      <c r="G41" s="135" t="s">
        <v>39</v>
      </c>
      <c r="H41" s="109" t="s">
        <v>40</v>
      </c>
      <c r="I41" s="110" t="s">
        <v>41</v>
      </c>
      <c r="J41" s="17" t="s">
        <v>42</v>
      </c>
      <c r="K41" s="18" t="s">
        <v>43</v>
      </c>
      <c r="L41" s="19" t="s">
        <v>44</v>
      </c>
      <c r="M41" s="20" t="s">
        <v>45</v>
      </c>
      <c r="N41" s="21" t="s">
        <v>46</v>
      </c>
      <c r="O41" s="22" t="s">
        <v>47</v>
      </c>
      <c r="P41" s="23" t="s">
        <v>48</v>
      </c>
      <c r="Q41" s="24" t="s">
        <v>49</v>
      </c>
      <c r="R41" s="25" t="s">
        <v>50</v>
      </c>
      <c r="S41" s="26" t="s">
        <v>51</v>
      </c>
      <c r="T41" s="27" t="s">
        <v>52</v>
      </c>
      <c r="U41" s="28" t="s">
        <v>53</v>
      </c>
      <c r="V41" s="29" t="s">
        <v>54</v>
      </c>
      <c r="W41" s="30" t="s">
        <v>55</v>
      </c>
      <c r="X41" s="31" t="s">
        <v>56</v>
      </c>
      <c r="Y41" s="32" t="s">
        <v>57</v>
      </c>
      <c r="Z41" s="33" t="s">
        <v>58</v>
      </c>
      <c r="AA41" s="34" t="s">
        <v>59</v>
      </c>
      <c r="AB41" s="34" t="s">
        <v>60</v>
      </c>
      <c r="AC41" s="112" t="s">
        <v>474</v>
      </c>
    </row>
    <row r="42" spans="1:29" ht="21" customHeight="1" x14ac:dyDescent="0.25">
      <c r="A42" s="406" t="s">
        <v>143</v>
      </c>
      <c r="B42" s="391"/>
      <c r="C42" s="391"/>
      <c r="D42" s="403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404" t="s">
        <v>144</v>
      </c>
    </row>
    <row r="43" spans="1:29" ht="13.5" customHeight="1" x14ac:dyDescent="0.3">
      <c r="A43" s="123" t="s">
        <v>145</v>
      </c>
      <c r="B43" s="141" t="s">
        <v>71</v>
      </c>
      <c r="C43" s="123">
        <v>2</v>
      </c>
      <c r="D43" s="124">
        <v>20</v>
      </c>
      <c r="E43" s="124" t="s">
        <v>72</v>
      </c>
      <c r="F43" s="123">
        <v>2</v>
      </c>
      <c r="G43" s="124">
        <v>20</v>
      </c>
      <c r="H43" s="124" t="s">
        <v>72</v>
      </c>
      <c r="I43" s="123">
        <v>2</v>
      </c>
      <c r="J43" s="124">
        <v>20</v>
      </c>
      <c r="K43" s="124" t="s">
        <v>72</v>
      </c>
      <c r="L43" s="123">
        <v>2</v>
      </c>
      <c r="M43" s="124">
        <v>20</v>
      </c>
      <c r="N43" s="124" t="s">
        <v>73</v>
      </c>
      <c r="O43" s="123">
        <v>2</v>
      </c>
      <c r="P43" s="124">
        <v>20</v>
      </c>
      <c r="Q43" s="124" t="s">
        <v>73</v>
      </c>
      <c r="R43" s="142"/>
      <c r="S43" s="124"/>
      <c r="T43" s="124"/>
      <c r="U43" s="123"/>
      <c r="V43" s="124"/>
      <c r="W43" s="124"/>
      <c r="X43" s="123"/>
      <c r="Y43" s="124"/>
      <c r="Z43" s="124"/>
      <c r="AA43" s="34">
        <f t="shared" ref="AA43:AB43" si="15">SUM(C43,F43,I43,L43,O43,R43,U43,X43)</f>
        <v>10</v>
      </c>
      <c r="AB43" s="34">
        <f t="shared" si="15"/>
        <v>100</v>
      </c>
      <c r="AC43" s="396"/>
    </row>
    <row r="44" spans="1:29" ht="13.5" customHeight="1" x14ac:dyDescent="0.3">
      <c r="A44" s="127" t="s">
        <v>146</v>
      </c>
      <c r="B44" s="141" t="s">
        <v>71</v>
      </c>
      <c r="C44" s="123">
        <v>1</v>
      </c>
      <c r="D44" s="124">
        <v>10</v>
      </c>
      <c r="E44" s="428" t="s">
        <v>72</v>
      </c>
      <c r="F44" s="429">
        <v>1</v>
      </c>
      <c r="G44" s="428">
        <v>10</v>
      </c>
      <c r="H44" s="428" t="s">
        <v>72</v>
      </c>
      <c r="I44" s="429">
        <v>2</v>
      </c>
      <c r="J44" s="428">
        <v>20</v>
      </c>
      <c r="K44" s="428" t="s">
        <v>72</v>
      </c>
      <c r="L44" s="429">
        <v>2</v>
      </c>
      <c r="M44" s="428">
        <v>20</v>
      </c>
      <c r="N44" s="428" t="s">
        <v>72</v>
      </c>
      <c r="O44" s="429">
        <v>2</v>
      </c>
      <c r="P44" s="428">
        <v>20</v>
      </c>
      <c r="Q44" s="428" t="s">
        <v>72</v>
      </c>
      <c r="R44" s="142">
        <v>2</v>
      </c>
      <c r="S44" s="124">
        <v>20</v>
      </c>
      <c r="T44" s="124" t="s">
        <v>73</v>
      </c>
      <c r="U44" s="123"/>
      <c r="V44" s="124"/>
      <c r="W44" s="124"/>
      <c r="X44" s="123"/>
      <c r="Y44" s="124"/>
      <c r="Z44" s="124"/>
      <c r="AA44" s="34">
        <f t="shared" ref="AA44:AB44" si="16">SUM(C44,F44,I44,L44,O44,R44,U44,X44)</f>
        <v>10</v>
      </c>
      <c r="AB44" s="34">
        <f t="shared" si="16"/>
        <v>100</v>
      </c>
      <c r="AC44" s="396"/>
    </row>
    <row r="45" spans="1:29" ht="13.5" customHeight="1" x14ac:dyDescent="0.3">
      <c r="A45" s="127" t="s">
        <v>147</v>
      </c>
      <c r="B45" s="141" t="s">
        <v>71</v>
      </c>
      <c r="C45" s="123">
        <v>3</v>
      </c>
      <c r="D45" s="124">
        <v>30</v>
      </c>
      <c r="E45" s="428" t="s">
        <v>73</v>
      </c>
      <c r="F45" s="429"/>
      <c r="G45" s="428"/>
      <c r="H45" s="428"/>
      <c r="I45" s="429"/>
      <c r="J45" s="428"/>
      <c r="K45" s="428"/>
      <c r="L45" s="429"/>
      <c r="M45" s="428"/>
      <c r="N45" s="428"/>
      <c r="O45" s="429"/>
      <c r="P45" s="428"/>
      <c r="Q45" s="428"/>
      <c r="R45" s="123"/>
      <c r="S45" s="124"/>
      <c r="T45" s="124"/>
      <c r="U45" s="123"/>
      <c r="V45" s="124"/>
      <c r="W45" s="124"/>
      <c r="X45" s="123"/>
      <c r="Y45" s="124"/>
      <c r="Z45" s="124"/>
      <c r="AA45" s="34">
        <f t="shared" ref="AA45:AB45" si="17">SUM(C45,F45,I45,L45,O45,R45,U45,X45)</f>
        <v>3</v>
      </c>
      <c r="AB45" s="34">
        <f t="shared" si="17"/>
        <v>30</v>
      </c>
      <c r="AC45" s="396"/>
    </row>
    <row r="46" spans="1:29" ht="13.5" customHeight="1" x14ac:dyDescent="0.3">
      <c r="A46" s="127" t="s">
        <v>148</v>
      </c>
      <c r="B46" s="141" t="s">
        <v>71</v>
      </c>
      <c r="C46" s="123"/>
      <c r="D46" s="124"/>
      <c r="E46" s="428"/>
      <c r="F46" s="429">
        <v>3</v>
      </c>
      <c r="G46" s="428">
        <v>30</v>
      </c>
      <c r="H46" s="428" t="s">
        <v>73</v>
      </c>
      <c r="I46" s="429"/>
      <c r="J46" s="428"/>
      <c r="K46" s="428"/>
      <c r="L46" s="429"/>
      <c r="M46" s="428"/>
      <c r="N46" s="428"/>
      <c r="O46" s="429"/>
      <c r="P46" s="428"/>
      <c r="Q46" s="428"/>
      <c r="R46" s="142"/>
      <c r="S46" s="124"/>
      <c r="T46" s="124"/>
      <c r="U46" s="123"/>
      <c r="V46" s="124"/>
      <c r="W46" s="124"/>
      <c r="X46" s="123"/>
      <c r="Y46" s="124"/>
      <c r="Z46" s="124"/>
      <c r="AA46" s="34">
        <f t="shared" ref="AA46:AB46" si="18">SUM(C46,F46,I46,L46,O46,R46,U46,X46)</f>
        <v>3</v>
      </c>
      <c r="AB46" s="34">
        <f t="shared" si="18"/>
        <v>30</v>
      </c>
      <c r="AC46" s="396"/>
    </row>
    <row r="47" spans="1:29" ht="13.5" customHeight="1" x14ac:dyDescent="0.3">
      <c r="A47" s="127" t="s">
        <v>149</v>
      </c>
      <c r="B47" s="141" t="s">
        <v>71</v>
      </c>
      <c r="C47" s="123"/>
      <c r="D47" s="124"/>
      <c r="E47" s="124"/>
      <c r="F47" s="123"/>
      <c r="G47" s="124"/>
      <c r="H47" s="124"/>
      <c r="I47" s="144">
        <v>3</v>
      </c>
      <c r="J47" s="145">
        <v>30</v>
      </c>
      <c r="K47" s="145" t="s">
        <v>73</v>
      </c>
      <c r="L47" s="144">
        <v>3</v>
      </c>
      <c r="M47" s="145">
        <v>30</v>
      </c>
      <c r="N47" s="145" t="s">
        <v>73</v>
      </c>
      <c r="O47" s="144"/>
      <c r="P47" s="145"/>
      <c r="Q47" s="145"/>
      <c r="R47" s="142"/>
      <c r="S47" s="124"/>
      <c r="T47" s="124"/>
      <c r="U47" s="123"/>
      <c r="V47" s="124"/>
      <c r="W47" s="124"/>
      <c r="X47" s="123"/>
      <c r="Y47" s="124"/>
      <c r="Z47" s="124"/>
      <c r="AA47" s="34">
        <f t="shared" ref="AA47:AB47" si="19">SUM(C47,F47,I47,L47,O47,R47,U47,X47)</f>
        <v>6</v>
      </c>
      <c r="AB47" s="34">
        <f t="shared" si="19"/>
        <v>60</v>
      </c>
      <c r="AC47" s="396"/>
    </row>
    <row r="48" spans="1:29" ht="13.5" customHeight="1" x14ac:dyDescent="0.3">
      <c r="A48" s="49" t="s">
        <v>150</v>
      </c>
      <c r="B48" s="141" t="s">
        <v>71</v>
      </c>
      <c r="C48" s="123"/>
      <c r="D48" s="124"/>
      <c r="E48" s="124"/>
      <c r="F48" s="123"/>
      <c r="G48" s="124"/>
      <c r="H48" s="146"/>
      <c r="I48" s="69"/>
      <c r="J48" s="69"/>
      <c r="K48" s="69"/>
      <c r="L48" s="123"/>
      <c r="M48" s="124"/>
      <c r="N48" s="124"/>
      <c r="O48" s="123">
        <v>2</v>
      </c>
      <c r="P48" s="124">
        <v>20</v>
      </c>
      <c r="Q48" s="124" t="s">
        <v>72</v>
      </c>
      <c r="R48" s="176"/>
      <c r="S48" s="124"/>
      <c r="T48" s="124"/>
      <c r="U48" s="123"/>
      <c r="V48" s="124"/>
      <c r="W48" s="124"/>
      <c r="X48" s="123"/>
      <c r="Y48" s="124"/>
      <c r="Z48" s="145"/>
      <c r="AA48" s="177">
        <f t="shared" ref="AA48:AB48" si="20">SUM(C48,F48,O48,L48,R48,U48,X48)</f>
        <v>2</v>
      </c>
      <c r="AB48" s="177">
        <f t="shared" si="20"/>
        <v>20</v>
      </c>
      <c r="AC48" s="398"/>
    </row>
    <row r="49" spans="1:29" ht="13.5" customHeight="1" x14ac:dyDescent="0.3">
      <c r="A49" s="158"/>
      <c r="B49" s="159"/>
      <c r="C49" s="95"/>
      <c r="D49" s="156"/>
      <c r="E49" s="156"/>
      <c r="F49" s="95"/>
      <c r="G49" s="156"/>
      <c r="H49" s="156"/>
      <c r="I49" s="95"/>
      <c r="J49" s="156"/>
      <c r="K49" s="156"/>
      <c r="L49" s="95"/>
      <c r="M49" s="156"/>
      <c r="N49" s="156"/>
      <c r="O49" s="95"/>
      <c r="P49" s="156"/>
      <c r="Q49" s="156"/>
      <c r="R49" s="95"/>
      <c r="S49" s="156"/>
      <c r="T49" s="156"/>
      <c r="U49" s="95"/>
      <c r="V49" s="156"/>
      <c r="W49" s="156"/>
      <c r="X49" s="95"/>
      <c r="Y49" s="130" t="s">
        <v>101</v>
      </c>
      <c r="Z49" s="124"/>
      <c r="AA49" s="157">
        <f t="shared" ref="AA49:AB49" si="21">SUM(AA43:AA48)</f>
        <v>34</v>
      </c>
      <c r="AB49" s="157">
        <f t="shared" si="21"/>
        <v>340</v>
      </c>
    </row>
    <row r="50" spans="1:29" ht="13.5" customHeight="1" x14ac:dyDescent="0.3">
      <c r="A50" s="158"/>
      <c r="B50" s="159"/>
      <c r="C50" s="95"/>
      <c r="D50" s="156"/>
      <c r="E50" s="156"/>
      <c r="F50" s="95"/>
      <c r="G50" s="156"/>
      <c r="H50" s="156"/>
      <c r="I50" s="95"/>
      <c r="J50" s="156"/>
      <c r="K50" s="156"/>
      <c r="L50" s="95"/>
      <c r="M50" s="156"/>
      <c r="N50" s="156"/>
      <c r="O50" s="95"/>
      <c r="P50" s="156"/>
      <c r="Q50" s="156"/>
      <c r="R50" s="95"/>
      <c r="S50" s="156"/>
      <c r="T50" s="156"/>
      <c r="U50" s="95"/>
      <c r="V50" s="156"/>
      <c r="W50" s="156"/>
      <c r="X50" s="95"/>
      <c r="Y50" s="160"/>
      <c r="Z50" s="156"/>
      <c r="AA50" s="161"/>
      <c r="AB50" s="161"/>
    </row>
    <row r="51" spans="1:29" ht="13.5" customHeight="1" x14ac:dyDescent="0.3"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60"/>
      <c r="Z51" s="160"/>
      <c r="AA51" s="161"/>
      <c r="AB51" s="161"/>
    </row>
    <row r="52" spans="1:29" ht="13.5" customHeight="1" x14ac:dyDescent="0.3">
      <c r="A52" s="40" t="s">
        <v>151</v>
      </c>
      <c r="B52" s="9" t="s">
        <v>34</v>
      </c>
      <c r="C52" s="10" t="s">
        <v>35</v>
      </c>
      <c r="D52" s="134" t="s">
        <v>36</v>
      </c>
      <c r="E52" s="107" t="s">
        <v>37</v>
      </c>
      <c r="F52" s="108" t="s">
        <v>38</v>
      </c>
      <c r="G52" s="135" t="s">
        <v>39</v>
      </c>
      <c r="H52" s="109" t="s">
        <v>40</v>
      </c>
      <c r="I52" s="110" t="s">
        <v>41</v>
      </c>
      <c r="J52" s="17" t="s">
        <v>42</v>
      </c>
      <c r="K52" s="18" t="s">
        <v>43</v>
      </c>
      <c r="L52" s="19" t="s">
        <v>44</v>
      </c>
      <c r="M52" s="20" t="s">
        <v>45</v>
      </c>
      <c r="N52" s="21" t="s">
        <v>46</v>
      </c>
      <c r="O52" s="22" t="s">
        <v>47</v>
      </c>
      <c r="P52" s="23" t="s">
        <v>48</v>
      </c>
      <c r="Q52" s="24" t="s">
        <v>49</v>
      </c>
      <c r="R52" s="25" t="s">
        <v>50</v>
      </c>
      <c r="S52" s="26" t="s">
        <v>51</v>
      </c>
      <c r="T52" s="27" t="s">
        <v>52</v>
      </c>
      <c r="U52" s="28" t="s">
        <v>53</v>
      </c>
      <c r="V52" s="29" t="s">
        <v>54</v>
      </c>
      <c r="W52" s="30" t="s">
        <v>55</v>
      </c>
      <c r="X52" s="31" t="s">
        <v>56</v>
      </c>
      <c r="Y52" s="32" t="s">
        <v>57</v>
      </c>
      <c r="Z52" s="33" t="s">
        <v>58</v>
      </c>
      <c r="AA52" s="34" t="s">
        <v>59</v>
      </c>
      <c r="AB52" s="34" t="s">
        <v>60</v>
      </c>
      <c r="AC52" s="112" t="s">
        <v>474</v>
      </c>
    </row>
    <row r="53" spans="1:29" ht="13.5" customHeight="1" x14ac:dyDescent="0.3">
      <c r="A53" s="416" t="s">
        <v>242</v>
      </c>
      <c r="B53" s="391"/>
      <c r="C53" s="391"/>
      <c r="D53" s="391"/>
      <c r="E53" s="391"/>
      <c r="F53" s="391"/>
      <c r="G53" s="391"/>
      <c r="H53" s="391"/>
      <c r="I53" s="391"/>
      <c r="J53" s="391"/>
      <c r="K53" s="391"/>
      <c r="L53" s="391"/>
      <c r="M53" s="391"/>
      <c r="N53" s="391"/>
      <c r="O53" s="391"/>
      <c r="P53" s="391"/>
      <c r="Q53" s="391"/>
      <c r="R53" s="391"/>
      <c r="S53" s="391"/>
      <c r="T53" s="391"/>
      <c r="U53" s="391"/>
      <c r="V53" s="391"/>
      <c r="W53" s="391"/>
      <c r="X53" s="391"/>
      <c r="Y53" s="392"/>
      <c r="Z53" s="205"/>
      <c r="AA53" s="140"/>
      <c r="AB53" s="140"/>
      <c r="AC53" s="35"/>
    </row>
    <row r="54" spans="1:29" ht="50.25" customHeight="1" x14ac:dyDescent="0.3">
      <c r="A54" s="209" t="s">
        <v>243</v>
      </c>
      <c r="B54" s="220" t="s">
        <v>134</v>
      </c>
      <c r="C54" s="123">
        <v>6</v>
      </c>
      <c r="D54" s="124">
        <v>35</v>
      </c>
      <c r="E54" s="124" t="s">
        <v>73</v>
      </c>
      <c r="F54" s="123">
        <v>2</v>
      </c>
      <c r="G54" s="124">
        <v>35</v>
      </c>
      <c r="H54" s="124" t="s">
        <v>73</v>
      </c>
      <c r="I54" s="123">
        <v>2</v>
      </c>
      <c r="J54" s="124">
        <v>30</v>
      </c>
      <c r="K54" s="124" t="s">
        <v>73</v>
      </c>
      <c r="L54" s="123">
        <v>2</v>
      </c>
      <c r="M54" s="124">
        <v>30</v>
      </c>
      <c r="N54" s="124" t="s">
        <v>73</v>
      </c>
      <c r="O54" s="123">
        <v>3</v>
      </c>
      <c r="P54" s="124">
        <v>30</v>
      </c>
      <c r="Q54" s="124" t="s">
        <v>73</v>
      </c>
      <c r="R54" s="142">
        <v>3</v>
      </c>
      <c r="S54" s="124">
        <v>30</v>
      </c>
      <c r="T54" s="147" t="s">
        <v>73</v>
      </c>
      <c r="U54" s="123">
        <v>4</v>
      </c>
      <c r="V54" s="124">
        <v>30</v>
      </c>
      <c r="W54" s="124" t="s">
        <v>73</v>
      </c>
      <c r="X54" s="123">
        <v>3</v>
      </c>
      <c r="Y54" s="124">
        <v>10</v>
      </c>
      <c r="Z54" s="124" t="s">
        <v>73</v>
      </c>
      <c r="AA54" s="34">
        <f t="shared" ref="AA54:AB54" si="22">SUM(C54,F54,I54,L54,O54,R54,U54,X54)</f>
        <v>25</v>
      </c>
      <c r="AB54" s="34">
        <f t="shared" si="22"/>
        <v>230</v>
      </c>
      <c r="AC54" s="69" t="s">
        <v>194</v>
      </c>
    </row>
    <row r="55" spans="1:29" ht="48.75" customHeight="1" x14ac:dyDescent="0.3">
      <c r="A55" s="209" t="s">
        <v>244</v>
      </c>
      <c r="B55" s="220" t="s">
        <v>71</v>
      </c>
      <c r="C55" s="123"/>
      <c r="D55" s="124"/>
      <c r="E55" s="124"/>
      <c r="F55" s="123"/>
      <c r="G55" s="124"/>
      <c r="H55" s="124"/>
      <c r="I55" s="123">
        <v>2</v>
      </c>
      <c r="J55" s="124">
        <v>10</v>
      </c>
      <c r="K55" s="124" t="s">
        <v>72</v>
      </c>
      <c r="L55" s="123">
        <v>2</v>
      </c>
      <c r="M55" s="124">
        <v>10</v>
      </c>
      <c r="N55" s="124" t="s">
        <v>73</v>
      </c>
      <c r="O55" s="123"/>
      <c r="P55" s="124"/>
      <c r="Q55" s="124"/>
      <c r="R55" s="142"/>
      <c r="S55" s="124"/>
      <c r="T55" s="147"/>
      <c r="U55" s="123"/>
      <c r="V55" s="124"/>
      <c r="W55" s="124"/>
      <c r="X55" s="123"/>
      <c r="Y55" s="124"/>
      <c r="Z55" s="124"/>
      <c r="AA55" s="143">
        <f t="shared" ref="AA55:AB55" si="23">SUM(I55,L55)</f>
        <v>4</v>
      </c>
      <c r="AB55" s="143">
        <f t="shared" si="23"/>
        <v>20</v>
      </c>
      <c r="AC55" s="69" t="s">
        <v>194</v>
      </c>
    </row>
    <row r="56" spans="1:29" ht="45.75" customHeight="1" x14ac:dyDescent="0.3">
      <c r="A56" s="84" t="s">
        <v>245</v>
      </c>
      <c r="B56" s="297" t="s">
        <v>71</v>
      </c>
      <c r="C56" s="144"/>
      <c r="D56" s="145"/>
      <c r="E56" s="145"/>
      <c r="F56" s="144"/>
      <c r="G56" s="145"/>
      <c r="H56" s="145"/>
      <c r="I56" s="144"/>
      <c r="J56" s="145"/>
      <c r="K56" s="145"/>
      <c r="L56" s="144"/>
      <c r="M56" s="145"/>
      <c r="N56" s="145"/>
      <c r="O56" s="144"/>
      <c r="P56" s="145"/>
      <c r="Q56" s="145"/>
      <c r="R56" s="144"/>
      <c r="S56" s="145"/>
      <c r="T56" s="268"/>
      <c r="U56" s="144">
        <v>2</v>
      </c>
      <c r="V56" s="145">
        <v>20</v>
      </c>
      <c r="W56" s="145" t="s">
        <v>72</v>
      </c>
      <c r="X56" s="144">
        <v>2</v>
      </c>
      <c r="Y56" s="124">
        <v>20</v>
      </c>
      <c r="Z56" s="124" t="s">
        <v>73</v>
      </c>
      <c r="AA56" s="143">
        <f t="shared" ref="AA56:AB56" si="24">SUM(U56,X56)</f>
        <v>4</v>
      </c>
      <c r="AB56" s="143">
        <f t="shared" si="24"/>
        <v>40</v>
      </c>
      <c r="AC56" s="69" t="s">
        <v>194</v>
      </c>
    </row>
    <row r="57" spans="1:29" ht="13.5" customHeight="1" x14ac:dyDescent="0.3">
      <c r="A57" s="51" t="s">
        <v>127</v>
      </c>
      <c r="B57" s="141" t="s">
        <v>227</v>
      </c>
      <c r="C57" s="123"/>
      <c r="D57" s="124"/>
      <c r="E57" s="124"/>
      <c r="F57" s="123"/>
      <c r="G57" s="124"/>
      <c r="H57" s="124"/>
      <c r="I57" s="123"/>
      <c r="J57" s="124"/>
      <c r="K57" s="124"/>
      <c r="L57" s="123"/>
      <c r="M57" s="124"/>
      <c r="N57" s="124"/>
      <c r="O57" s="123"/>
      <c r="P57" s="124"/>
      <c r="Q57" s="124"/>
      <c r="R57" s="142">
        <v>1</v>
      </c>
      <c r="S57" s="124">
        <v>15</v>
      </c>
      <c r="T57" s="124" t="s">
        <v>72</v>
      </c>
      <c r="U57" s="123">
        <v>1</v>
      </c>
      <c r="V57" s="124">
        <v>15</v>
      </c>
      <c r="W57" s="124" t="s">
        <v>72</v>
      </c>
      <c r="X57" s="123"/>
      <c r="Y57" s="147"/>
      <c r="Z57" s="124"/>
      <c r="AA57" s="143">
        <f t="shared" ref="AA57:AB57" si="25">SUM(R57,U57)</f>
        <v>2</v>
      </c>
      <c r="AB57" s="143">
        <f t="shared" si="25"/>
        <v>30</v>
      </c>
      <c r="AC57" s="69" t="s">
        <v>228</v>
      </c>
    </row>
    <row r="58" spans="1:29" ht="13.5" customHeight="1" x14ac:dyDescent="0.3">
      <c r="A58" s="51" t="s">
        <v>246</v>
      </c>
      <c r="B58" s="141" t="s">
        <v>71</v>
      </c>
      <c r="C58" s="123"/>
      <c r="D58" s="124"/>
      <c r="E58" s="124"/>
      <c r="F58" s="123"/>
      <c r="G58" s="124"/>
      <c r="H58" s="124"/>
      <c r="I58" s="123"/>
      <c r="J58" s="124"/>
      <c r="K58" s="124"/>
      <c r="L58" s="123"/>
      <c r="M58" s="124"/>
      <c r="N58" s="124"/>
      <c r="O58" s="123">
        <v>2</v>
      </c>
      <c r="P58" s="124">
        <v>10</v>
      </c>
      <c r="Q58" s="124" t="s">
        <v>72</v>
      </c>
      <c r="R58" s="142">
        <v>2</v>
      </c>
      <c r="S58" s="124">
        <v>10</v>
      </c>
      <c r="T58" s="124" t="s">
        <v>72</v>
      </c>
      <c r="U58" s="123">
        <v>4</v>
      </c>
      <c r="V58" s="124">
        <v>10</v>
      </c>
      <c r="W58" s="124" t="s">
        <v>73</v>
      </c>
      <c r="X58" s="123">
        <v>4</v>
      </c>
      <c r="Y58" s="268">
        <v>10</v>
      </c>
      <c r="Z58" s="145" t="s">
        <v>73</v>
      </c>
      <c r="AA58" s="177">
        <f t="shared" ref="AA58:AB58" si="26">SUM(O58,R58,U58,X58)</f>
        <v>12</v>
      </c>
      <c r="AB58" s="298">
        <f t="shared" si="26"/>
        <v>40</v>
      </c>
      <c r="AC58" s="69" t="s">
        <v>194</v>
      </c>
    </row>
    <row r="59" spans="1:29" ht="13.5" customHeight="1" x14ac:dyDescent="0.3">
      <c r="A59" s="49" t="s">
        <v>247</v>
      </c>
      <c r="B59" s="141" t="s">
        <v>134</v>
      </c>
      <c r="C59" s="123">
        <v>1</v>
      </c>
      <c r="D59" s="124">
        <v>10</v>
      </c>
      <c r="E59" s="124" t="s">
        <v>72</v>
      </c>
      <c r="F59" s="123">
        <v>1</v>
      </c>
      <c r="G59" s="124">
        <v>10</v>
      </c>
      <c r="H59" s="124" t="s">
        <v>72</v>
      </c>
      <c r="I59" s="123">
        <v>1</v>
      </c>
      <c r="J59" s="124">
        <v>10</v>
      </c>
      <c r="K59" s="124" t="s">
        <v>72</v>
      </c>
      <c r="L59" s="123">
        <v>2</v>
      </c>
      <c r="M59" s="124">
        <v>10</v>
      </c>
      <c r="N59" s="124" t="s">
        <v>73</v>
      </c>
      <c r="O59" s="123">
        <v>2</v>
      </c>
      <c r="P59" s="124">
        <v>10</v>
      </c>
      <c r="Q59" s="124" t="s">
        <v>72</v>
      </c>
      <c r="R59" s="142">
        <v>2</v>
      </c>
      <c r="S59" s="124">
        <v>15</v>
      </c>
      <c r="T59" s="124" t="s">
        <v>73</v>
      </c>
      <c r="U59" s="123"/>
      <c r="V59" s="124"/>
      <c r="W59" s="124"/>
      <c r="X59" s="123"/>
      <c r="Y59" s="147"/>
      <c r="Z59" s="124"/>
      <c r="AA59" s="34">
        <f t="shared" ref="AA59:AB59" si="27">SUM(C59,F59,I59,L59,O59,R59)</f>
        <v>9</v>
      </c>
      <c r="AB59" s="204">
        <f t="shared" si="27"/>
        <v>65</v>
      </c>
      <c r="AC59" s="69" t="s">
        <v>156</v>
      </c>
    </row>
    <row r="60" spans="1:29" ht="13.5" customHeight="1" x14ac:dyDescent="0.3">
      <c r="A60" s="286"/>
      <c r="B60" s="129"/>
      <c r="C60" s="95"/>
      <c r="D60" s="156"/>
      <c r="E60" s="156"/>
      <c r="F60" s="95"/>
      <c r="G60" s="156"/>
      <c r="H60" s="156"/>
      <c r="I60" s="95"/>
      <c r="J60" s="156"/>
      <c r="K60" s="156"/>
      <c r="L60" s="95"/>
      <c r="M60" s="156"/>
      <c r="N60" s="156"/>
      <c r="O60" s="95"/>
      <c r="P60" s="156"/>
      <c r="Q60" s="156"/>
      <c r="R60" s="299"/>
      <c r="S60" s="156"/>
      <c r="T60" s="156"/>
      <c r="U60" s="95"/>
      <c r="V60" s="156"/>
      <c r="W60" s="156"/>
      <c r="X60" s="95"/>
      <c r="Y60" s="300" t="s">
        <v>101</v>
      </c>
      <c r="Z60" s="124"/>
      <c r="AA60" s="157">
        <f t="shared" ref="AA60:AB60" si="28">SUM(AA54:AA59)</f>
        <v>56</v>
      </c>
      <c r="AB60" s="157">
        <f t="shared" si="28"/>
        <v>425</v>
      </c>
    </row>
    <row r="61" spans="1:29" ht="13.5" customHeight="1" x14ac:dyDescent="0.3">
      <c r="A61" s="286"/>
      <c r="B61" s="129"/>
      <c r="C61" s="95"/>
      <c r="D61" s="156"/>
      <c r="E61" s="156"/>
      <c r="F61" s="95"/>
      <c r="G61" s="156"/>
      <c r="H61" s="156"/>
      <c r="I61" s="95"/>
      <c r="J61" s="156"/>
      <c r="K61" s="156"/>
      <c r="L61" s="95"/>
      <c r="M61" s="156"/>
      <c r="N61" s="156"/>
      <c r="O61" s="95"/>
      <c r="P61" s="156"/>
      <c r="Q61" s="156"/>
      <c r="R61" s="299"/>
      <c r="S61" s="156"/>
      <c r="T61" s="156"/>
      <c r="U61" s="95"/>
      <c r="V61" s="156"/>
      <c r="W61" s="156"/>
      <c r="X61" s="95"/>
      <c r="Y61" s="160"/>
      <c r="Z61" s="156"/>
      <c r="AA61" s="161"/>
      <c r="AB61" s="161"/>
    </row>
    <row r="62" spans="1:29" ht="13.5" customHeight="1" x14ac:dyDescent="0.3"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60"/>
      <c r="Z62" s="160"/>
      <c r="AA62" s="161"/>
      <c r="AB62" s="161"/>
    </row>
    <row r="63" spans="1:29" ht="13.5" customHeight="1" x14ac:dyDescent="0.3">
      <c r="A63" s="181" t="s">
        <v>163</v>
      </c>
      <c r="B63" s="9" t="s">
        <v>34</v>
      </c>
      <c r="C63" s="10" t="s">
        <v>35</v>
      </c>
      <c r="D63" s="134" t="s">
        <v>36</v>
      </c>
      <c r="E63" s="107" t="s">
        <v>37</v>
      </c>
      <c r="F63" s="108" t="s">
        <v>38</v>
      </c>
      <c r="G63" s="135" t="s">
        <v>39</v>
      </c>
      <c r="H63" s="109" t="s">
        <v>40</v>
      </c>
      <c r="I63" s="110" t="s">
        <v>41</v>
      </c>
      <c r="J63" s="17" t="s">
        <v>42</v>
      </c>
      <c r="K63" s="18" t="s">
        <v>43</v>
      </c>
      <c r="L63" s="19" t="s">
        <v>44</v>
      </c>
      <c r="M63" s="20" t="s">
        <v>45</v>
      </c>
      <c r="N63" s="21" t="s">
        <v>46</v>
      </c>
      <c r="O63" s="22" t="s">
        <v>47</v>
      </c>
      <c r="P63" s="23" t="s">
        <v>48</v>
      </c>
      <c r="Q63" s="24" t="s">
        <v>49</v>
      </c>
      <c r="R63" s="25" t="s">
        <v>50</v>
      </c>
      <c r="S63" s="26" t="s">
        <v>51</v>
      </c>
      <c r="T63" s="27" t="s">
        <v>52</v>
      </c>
      <c r="U63" s="28" t="s">
        <v>53</v>
      </c>
      <c r="V63" s="29" t="s">
        <v>54</v>
      </c>
      <c r="W63" s="30" t="s">
        <v>55</v>
      </c>
      <c r="X63" s="31" t="s">
        <v>56</v>
      </c>
      <c r="Y63" s="32" t="s">
        <v>57</v>
      </c>
      <c r="Z63" s="33" t="s">
        <v>58</v>
      </c>
      <c r="AA63" s="34" t="s">
        <v>59</v>
      </c>
      <c r="AB63" s="34" t="s">
        <v>60</v>
      </c>
    </row>
    <row r="64" spans="1:29" ht="13.5" customHeight="1" x14ac:dyDescent="0.3">
      <c r="A64" s="182" t="s">
        <v>164</v>
      </c>
      <c r="B64" s="141" t="s">
        <v>71</v>
      </c>
      <c r="C64" s="123"/>
      <c r="D64" s="124"/>
      <c r="E64" s="124"/>
      <c r="F64" s="123"/>
      <c r="G64" s="124"/>
      <c r="H64" s="124"/>
      <c r="I64" s="123"/>
      <c r="J64" s="124"/>
      <c r="K64" s="124"/>
      <c r="L64" s="123"/>
      <c r="M64" s="124"/>
      <c r="N64" s="124"/>
      <c r="O64" s="123">
        <v>3</v>
      </c>
      <c r="P64" s="124"/>
      <c r="Q64" s="124" t="s">
        <v>72</v>
      </c>
      <c r="R64" s="123"/>
      <c r="S64" s="124"/>
      <c r="T64" s="124"/>
      <c r="U64" s="123"/>
      <c r="V64" s="124"/>
      <c r="W64" s="124"/>
      <c r="X64" s="123"/>
      <c r="Y64" s="124"/>
      <c r="Z64" s="124"/>
      <c r="AA64" s="34">
        <f t="shared" ref="AA64:AB64" si="29">SUM(C64,F64,I64,L64,O64,R64,U64,X64)</f>
        <v>3</v>
      </c>
      <c r="AB64" s="34">
        <f t="shared" si="29"/>
        <v>0</v>
      </c>
    </row>
    <row r="65" spans="1:29" ht="13.5" customHeight="1" x14ac:dyDescent="0.3">
      <c r="A65" s="183" t="s">
        <v>164</v>
      </c>
      <c r="B65" s="141" t="s">
        <v>71</v>
      </c>
      <c r="C65" s="123"/>
      <c r="D65" s="124"/>
      <c r="E65" s="124"/>
      <c r="F65" s="123"/>
      <c r="G65" s="124"/>
      <c r="H65" s="124"/>
      <c r="I65" s="123"/>
      <c r="J65" s="124"/>
      <c r="K65" s="124"/>
      <c r="L65" s="123"/>
      <c r="M65" s="124"/>
      <c r="N65" s="124"/>
      <c r="O65" s="123"/>
      <c r="P65" s="124"/>
      <c r="Q65" s="124"/>
      <c r="R65" s="123">
        <v>3</v>
      </c>
      <c r="S65" s="124"/>
      <c r="T65" s="124" t="s">
        <v>72</v>
      </c>
      <c r="U65" s="123"/>
      <c r="V65" s="124"/>
      <c r="W65" s="124"/>
      <c r="X65" s="123"/>
      <c r="Y65" s="124"/>
      <c r="Z65" s="124"/>
      <c r="AA65" s="34">
        <f t="shared" ref="AA65:AB65" si="30">SUM(C65,F65,I65,L65,O65,R65,U65,X65)</f>
        <v>3</v>
      </c>
      <c r="AB65" s="34">
        <f t="shared" si="30"/>
        <v>0</v>
      </c>
    </row>
    <row r="66" spans="1:29" ht="13.5" customHeight="1" x14ac:dyDescent="0.3">
      <c r="A66" s="184" t="s">
        <v>164</v>
      </c>
      <c r="B66" s="141" t="s">
        <v>71</v>
      </c>
      <c r="C66" s="123"/>
      <c r="D66" s="124"/>
      <c r="E66" s="124"/>
      <c r="F66" s="123"/>
      <c r="G66" s="124"/>
      <c r="H66" s="124"/>
      <c r="I66" s="123"/>
      <c r="J66" s="124"/>
      <c r="K66" s="124"/>
      <c r="L66" s="123"/>
      <c r="M66" s="124"/>
      <c r="N66" s="124"/>
      <c r="O66" s="123"/>
      <c r="P66" s="124"/>
      <c r="Q66" s="124"/>
      <c r="R66" s="123"/>
      <c r="S66" s="124"/>
      <c r="T66" s="124"/>
      <c r="U66" s="123">
        <v>3</v>
      </c>
      <c r="V66" s="124"/>
      <c r="W66" s="124" t="s">
        <v>72</v>
      </c>
      <c r="X66" s="123"/>
      <c r="Y66" s="124"/>
      <c r="Z66" s="124"/>
      <c r="AA66" s="34">
        <f t="shared" ref="AA66:AB66" si="31">SUM(C66,F66,I66,L66,O66,R66,U66,X66)</f>
        <v>3</v>
      </c>
      <c r="AB66" s="34">
        <f t="shared" si="31"/>
        <v>0</v>
      </c>
    </row>
    <row r="67" spans="1:29" ht="13.5" customHeight="1" x14ac:dyDescent="0.3">
      <c r="M67" s="156"/>
      <c r="N67" s="156"/>
      <c r="Y67" s="105" t="s">
        <v>101</v>
      </c>
      <c r="Z67" s="105"/>
      <c r="AA67" s="157">
        <f t="shared" ref="AA67:AB67" si="32">SUM(AA64:AA66)</f>
        <v>9</v>
      </c>
      <c r="AB67" s="157">
        <f t="shared" si="32"/>
        <v>0</v>
      </c>
    </row>
    <row r="68" spans="1:29" ht="13.5" customHeight="1" x14ac:dyDescent="0.3"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60"/>
      <c r="Z68" s="160"/>
      <c r="AA68" s="161"/>
      <c r="AB68" s="161"/>
    </row>
    <row r="69" spans="1:29" ht="13.5" customHeight="1" x14ac:dyDescent="0.3"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60"/>
      <c r="Z69" s="160"/>
      <c r="AA69" s="161"/>
      <c r="AB69" s="161"/>
    </row>
    <row r="70" spans="1:29" ht="13.5" customHeight="1" x14ac:dyDescent="0.25"/>
    <row r="71" spans="1:29" ht="13.5" customHeight="1" x14ac:dyDescent="0.3">
      <c r="A71" s="185" t="s">
        <v>165</v>
      </c>
      <c r="B71" s="9" t="s">
        <v>34</v>
      </c>
      <c r="C71" s="10" t="s">
        <v>35</v>
      </c>
      <c r="D71" s="134" t="s">
        <v>36</v>
      </c>
      <c r="E71" s="107" t="s">
        <v>37</v>
      </c>
      <c r="F71" s="108" t="s">
        <v>38</v>
      </c>
      <c r="G71" s="135" t="s">
        <v>39</v>
      </c>
      <c r="H71" s="109" t="s">
        <v>40</v>
      </c>
      <c r="I71" s="110" t="s">
        <v>41</v>
      </c>
      <c r="J71" s="17" t="s">
        <v>42</v>
      </c>
      <c r="K71" s="18" t="s">
        <v>43</v>
      </c>
      <c r="L71" s="19" t="s">
        <v>44</v>
      </c>
      <c r="M71" s="20" t="s">
        <v>45</v>
      </c>
      <c r="N71" s="21" t="s">
        <v>46</v>
      </c>
      <c r="O71" s="263" t="s">
        <v>47</v>
      </c>
      <c r="P71" s="264" t="s">
        <v>48</v>
      </c>
      <c r="Q71" s="265" t="s">
        <v>49</v>
      </c>
      <c r="R71" s="266" t="s">
        <v>50</v>
      </c>
      <c r="S71" s="267" t="s">
        <v>51</v>
      </c>
      <c r="T71" s="301" t="s">
        <v>52</v>
      </c>
      <c r="U71" s="302" t="s">
        <v>53</v>
      </c>
      <c r="V71" s="303" t="s">
        <v>54</v>
      </c>
      <c r="W71" s="304" t="s">
        <v>55</v>
      </c>
      <c r="X71" s="305" t="s">
        <v>56</v>
      </c>
      <c r="Y71" s="306" t="s">
        <v>57</v>
      </c>
      <c r="Z71" s="307" t="s">
        <v>58</v>
      </c>
      <c r="AA71" s="34" t="s">
        <v>59</v>
      </c>
      <c r="AB71" s="34" t="s">
        <v>60</v>
      </c>
      <c r="AC71" s="112" t="s">
        <v>474</v>
      </c>
    </row>
    <row r="72" spans="1:29" ht="66" customHeight="1" x14ac:dyDescent="0.3">
      <c r="A72" s="280" t="s">
        <v>229</v>
      </c>
      <c r="B72" s="281" t="s">
        <v>134</v>
      </c>
      <c r="C72" s="114"/>
      <c r="D72" s="115"/>
      <c r="E72" s="115"/>
      <c r="F72" s="116">
        <v>3</v>
      </c>
      <c r="G72" s="115">
        <v>5</v>
      </c>
      <c r="H72" s="115" t="s">
        <v>72</v>
      </c>
      <c r="I72" s="116">
        <v>3</v>
      </c>
      <c r="J72" s="115">
        <v>5</v>
      </c>
      <c r="K72" s="115" t="s">
        <v>72</v>
      </c>
      <c r="L72" s="116">
        <v>10</v>
      </c>
      <c r="M72" s="165">
        <v>5</v>
      </c>
      <c r="N72" s="123" t="s">
        <v>73</v>
      </c>
      <c r="O72" s="123">
        <v>4</v>
      </c>
      <c r="P72" s="124">
        <v>5</v>
      </c>
      <c r="Q72" s="124" t="s">
        <v>73</v>
      </c>
      <c r="R72" s="123">
        <v>2</v>
      </c>
      <c r="S72" s="124">
        <v>5</v>
      </c>
      <c r="T72" s="124" t="s">
        <v>72</v>
      </c>
      <c r="U72" s="123">
        <v>6</v>
      </c>
      <c r="V72" s="124">
        <v>5</v>
      </c>
      <c r="W72" s="124" t="s">
        <v>73</v>
      </c>
      <c r="X72" s="123">
        <v>3</v>
      </c>
      <c r="Y72" s="124">
        <v>5</v>
      </c>
      <c r="Z72" s="124" t="s">
        <v>73</v>
      </c>
      <c r="AA72" s="117">
        <f>SUM(F72,I72,L72,O72,R72,U72,X72)</f>
        <v>31</v>
      </c>
      <c r="AB72" s="117">
        <v>35</v>
      </c>
      <c r="AC72" s="69" t="s">
        <v>194</v>
      </c>
    </row>
    <row r="73" spans="1:29" ht="13.5" customHeight="1" x14ac:dyDescent="0.3">
      <c r="A73" s="49" t="s">
        <v>248</v>
      </c>
      <c r="B73" s="122" t="s">
        <v>71</v>
      </c>
      <c r="C73" s="123"/>
      <c r="D73" s="124"/>
      <c r="E73" s="124"/>
      <c r="F73" s="116"/>
      <c r="G73" s="115"/>
      <c r="H73" s="115"/>
      <c r="I73" s="116"/>
      <c r="J73" s="115"/>
      <c r="K73" s="115"/>
      <c r="L73" s="116"/>
      <c r="M73" s="115"/>
      <c r="N73" s="115"/>
      <c r="O73" s="116">
        <v>2</v>
      </c>
      <c r="P73" s="115">
        <v>5</v>
      </c>
      <c r="Q73" s="165" t="s">
        <v>72</v>
      </c>
      <c r="R73" s="308">
        <v>2</v>
      </c>
      <c r="S73" s="308">
        <v>5</v>
      </c>
      <c r="T73" s="308" t="s">
        <v>72</v>
      </c>
      <c r="U73" s="116">
        <v>2</v>
      </c>
      <c r="V73" s="115">
        <v>5</v>
      </c>
      <c r="W73" s="165" t="s">
        <v>73</v>
      </c>
      <c r="X73" s="308">
        <v>2</v>
      </c>
      <c r="Y73" s="308">
        <v>5</v>
      </c>
      <c r="Z73" s="308" t="s">
        <v>73</v>
      </c>
      <c r="AA73" s="132">
        <f>SUM(O73,R73,U73,X73)</f>
        <v>8</v>
      </c>
      <c r="AB73" s="132">
        <v>20</v>
      </c>
      <c r="AC73" s="69" t="s">
        <v>194</v>
      </c>
    </row>
    <row r="74" spans="1:29" ht="13.5" customHeight="1" x14ac:dyDescent="0.3">
      <c r="M74" s="104"/>
      <c r="N74" s="104"/>
      <c r="O74" s="129"/>
      <c r="P74" s="104"/>
      <c r="Q74" s="104"/>
      <c r="R74" s="129"/>
      <c r="S74" s="104"/>
      <c r="T74" s="104"/>
      <c r="U74" s="129"/>
      <c r="V74" s="104"/>
      <c r="W74" s="104"/>
      <c r="X74" s="129"/>
      <c r="Y74" s="130" t="s">
        <v>101</v>
      </c>
      <c r="Z74" s="130"/>
      <c r="AA74" s="131">
        <f t="shared" ref="AA74:AB74" si="33">SUM(AA72:AA73)</f>
        <v>39</v>
      </c>
      <c r="AB74" s="131">
        <f t="shared" si="33"/>
        <v>55</v>
      </c>
    </row>
    <row r="75" spans="1:29" ht="13.5" customHeight="1" x14ac:dyDescent="0.25"/>
    <row r="76" spans="1:29" ht="13.5" customHeight="1" x14ac:dyDescent="0.25"/>
    <row r="77" spans="1:29" ht="13.5" customHeight="1" x14ac:dyDescent="0.3">
      <c r="M77" s="104"/>
      <c r="N77" s="104"/>
      <c r="O77" s="129"/>
      <c r="P77" s="104"/>
      <c r="Q77" s="104"/>
      <c r="R77" s="129"/>
      <c r="S77" s="104"/>
      <c r="T77" s="104"/>
      <c r="U77" s="129"/>
      <c r="V77" s="104"/>
      <c r="W77" s="104"/>
      <c r="X77" s="129"/>
      <c r="Y77" s="160"/>
      <c r="Z77" s="160"/>
      <c r="AA77" s="161"/>
      <c r="AB77" s="161"/>
    </row>
    <row r="78" spans="1:29" ht="13.5" customHeight="1" x14ac:dyDescent="0.3">
      <c r="A78" s="203" t="s">
        <v>249</v>
      </c>
      <c r="B78" s="9" t="s">
        <v>34</v>
      </c>
      <c r="C78" s="10" t="s">
        <v>35</v>
      </c>
      <c r="D78" s="134" t="s">
        <v>36</v>
      </c>
      <c r="E78" s="107" t="s">
        <v>37</v>
      </c>
      <c r="F78" s="108" t="s">
        <v>38</v>
      </c>
      <c r="G78" s="135" t="s">
        <v>39</v>
      </c>
      <c r="H78" s="109" t="s">
        <v>40</v>
      </c>
      <c r="I78" s="110" t="s">
        <v>41</v>
      </c>
      <c r="J78" s="17" t="s">
        <v>42</v>
      </c>
      <c r="K78" s="18" t="s">
        <v>43</v>
      </c>
      <c r="L78" s="19" t="s">
        <v>44</v>
      </c>
      <c r="M78" s="20" t="s">
        <v>45</v>
      </c>
      <c r="N78" s="21" t="s">
        <v>46</v>
      </c>
      <c r="O78" s="22" t="s">
        <v>47</v>
      </c>
      <c r="P78" s="23" t="s">
        <v>48</v>
      </c>
      <c r="Q78" s="24" t="s">
        <v>49</v>
      </c>
      <c r="R78" s="25" t="s">
        <v>50</v>
      </c>
      <c r="S78" s="26" t="s">
        <v>51</v>
      </c>
      <c r="T78" s="27" t="s">
        <v>52</v>
      </c>
      <c r="U78" s="28" t="s">
        <v>53</v>
      </c>
      <c r="V78" s="29" t="s">
        <v>54</v>
      </c>
      <c r="W78" s="30" t="s">
        <v>55</v>
      </c>
      <c r="X78" s="31" t="s">
        <v>56</v>
      </c>
      <c r="Y78" s="32" t="s">
        <v>57</v>
      </c>
      <c r="Z78" s="33" t="s">
        <v>58</v>
      </c>
      <c r="AA78" s="34" t="s">
        <v>59</v>
      </c>
      <c r="AB78" s="34" t="s">
        <v>60</v>
      </c>
      <c r="AC78" s="112" t="s">
        <v>474</v>
      </c>
    </row>
    <row r="79" spans="1:29" ht="69" customHeight="1" x14ac:dyDescent="0.3">
      <c r="A79" s="49" t="s">
        <v>231</v>
      </c>
      <c r="B79" s="141" t="s">
        <v>134</v>
      </c>
      <c r="C79" s="123"/>
      <c r="D79" s="124"/>
      <c r="E79" s="124"/>
      <c r="F79" s="123"/>
      <c r="G79" s="124"/>
      <c r="H79" s="124"/>
      <c r="I79" s="123"/>
      <c r="J79" s="124"/>
      <c r="K79" s="124"/>
      <c r="L79" s="123"/>
      <c r="M79" s="124"/>
      <c r="N79" s="124"/>
      <c r="O79" s="123"/>
      <c r="P79" s="124"/>
      <c r="Q79" s="124"/>
      <c r="R79" s="123"/>
      <c r="S79" s="124"/>
      <c r="T79" s="124"/>
      <c r="U79" s="123">
        <v>3</v>
      </c>
      <c r="V79" s="124">
        <v>10</v>
      </c>
      <c r="W79" s="124" t="s">
        <v>72</v>
      </c>
      <c r="X79" s="123">
        <v>6</v>
      </c>
      <c r="Y79" s="124">
        <v>10</v>
      </c>
      <c r="Z79" s="124" t="s">
        <v>138</v>
      </c>
      <c r="AA79" s="34">
        <f t="shared" ref="AA79:AB79" si="34">SUM(C79,F79,I79,L79,O79,R79,U79,X79)</f>
        <v>9</v>
      </c>
      <c r="AB79" s="34">
        <f t="shared" si="34"/>
        <v>20</v>
      </c>
      <c r="AC79" s="309" t="s">
        <v>477</v>
      </c>
    </row>
    <row r="80" spans="1:29" ht="13.5" customHeight="1" x14ac:dyDescent="0.3">
      <c r="A80" s="390" t="s">
        <v>172</v>
      </c>
      <c r="B80" s="391"/>
      <c r="C80" s="391"/>
      <c r="D80" s="391"/>
      <c r="E80" s="391"/>
      <c r="F80" s="391"/>
      <c r="G80" s="391"/>
      <c r="H80" s="391"/>
      <c r="I80" s="391"/>
      <c r="J80" s="391"/>
      <c r="K80" s="391"/>
      <c r="L80" s="391"/>
      <c r="M80" s="391"/>
      <c r="N80" s="391"/>
      <c r="O80" s="391"/>
      <c r="P80" s="391"/>
      <c r="Q80" s="391"/>
      <c r="R80" s="391"/>
      <c r="S80" s="391"/>
      <c r="T80" s="391"/>
      <c r="U80" s="391"/>
      <c r="V80" s="391"/>
      <c r="W80" s="391"/>
      <c r="X80" s="391"/>
      <c r="Y80" s="392"/>
      <c r="Z80" s="205"/>
      <c r="AA80" s="140"/>
      <c r="AB80" s="140"/>
      <c r="AC80" s="35"/>
    </row>
    <row r="81" spans="1:29" ht="61.5" customHeight="1" x14ac:dyDescent="0.3">
      <c r="A81" s="49" t="s">
        <v>250</v>
      </c>
      <c r="B81" s="141" t="s">
        <v>71</v>
      </c>
      <c r="C81" s="123"/>
      <c r="D81" s="124"/>
      <c r="E81" s="124"/>
      <c r="F81" s="123"/>
      <c r="G81" s="124"/>
      <c r="H81" s="124"/>
      <c r="I81" s="123"/>
      <c r="J81" s="124"/>
      <c r="K81" s="124"/>
      <c r="L81" s="123"/>
      <c r="M81" s="124"/>
      <c r="N81" s="124"/>
      <c r="O81" s="123"/>
      <c r="P81" s="124"/>
      <c r="Q81" s="124"/>
      <c r="R81" s="123">
        <v>3</v>
      </c>
      <c r="S81" s="124">
        <v>15</v>
      </c>
      <c r="T81" s="124" t="s">
        <v>138</v>
      </c>
      <c r="U81" s="123"/>
      <c r="V81" s="124"/>
      <c r="W81" s="124"/>
      <c r="X81" s="123"/>
      <c r="Y81" s="124"/>
      <c r="Z81" s="124"/>
      <c r="AA81" s="34">
        <f t="shared" ref="AA81:AB81" si="35">SUM(C81,F81,I81,L81,O81,R81,U81,X81)</f>
        <v>3</v>
      </c>
      <c r="AB81" s="34">
        <f t="shared" si="35"/>
        <v>15</v>
      </c>
      <c r="AC81" s="69" t="s">
        <v>194</v>
      </c>
    </row>
    <row r="82" spans="1:29" ht="62.25" customHeight="1" x14ac:dyDescent="0.3">
      <c r="A82" s="49" t="s">
        <v>251</v>
      </c>
      <c r="B82" s="141" t="s">
        <v>134</v>
      </c>
      <c r="C82" s="123"/>
      <c r="D82" s="124"/>
      <c r="E82" s="124"/>
      <c r="F82" s="123"/>
      <c r="G82" s="124"/>
      <c r="H82" s="124"/>
      <c r="I82" s="123"/>
      <c r="J82" s="124"/>
      <c r="K82" s="124"/>
      <c r="L82" s="123"/>
      <c r="M82" s="124"/>
      <c r="N82" s="124"/>
      <c r="O82" s="123"/>
      <c r="P82" s="124"/>
      <c r="Q82" s="124"/>
      <c r="R82" s="123"/>
      <c r="S82" s="124"/>
      <c r="T82" s="124"/>
      <c r="U82" s="123"/>
      <c r="V82" s="124"/>
      <c r="W82" s="124"/>
      <c r="X82" s="123">
        <v>3</v>
      </c>
      <c r="Y82" s="124">
        <v>10</v>
      </c>
      <c r="Z82" s="124" t="s">
        <v>138</v>
      </c>
      <c r="AA82" s="34">
        <f t="shared" ref="AA82:AB82" si="36">SUM(C82,F82,I82,L82,O82,R82,U82,X82)</f>
        <v>3</v>
      </c>
      <c r="AB82" s="34">
        <f t="shared" si="36"/>
        <v>10</v>
      </c>
      <c r="AC82" s="69" t="s">
        <v>194</v>
      </c>
    </row>
    <row r="83" spans="1:29" ht="13.5" customHeight="1" x14ac:dyDescent="0.3">
      <c r="A83" s="390" t="s">
        <v>175</v>
      </c>
      <c r="B83" s="391"/>
      <c r="C83" s="391"/>
      <c r="D83" s="391"/>
      <c r="E83" s="391"/>
      <c r="F83" s="391"/>
      <c r="G83" s="391"/>
      <c r="H83" s="391"/>
      <c r="I83" s="391"/>
      <c r="J83" s="391"/>
      <c r="K83" s="391"/>
      <c r="L83" s="391"/>
      <c r="M83" s="391"/>
      <c r="N83" s="391"/>
      <c r="O83" s="391"/>
      <c r="P83" s="391"/>
      <c r="Q83" s="391"/>
      <c r="R83" s="391"/>
      <c r="S83" s="391"/>
      <c r="T83" s="391"/>
      <c r="U83" s="391"/>
      <c r="V83" s="391"/>
      <c r="W83" s="391"/>
      <c r="X83" s="391"/>
      <c r="Y83" s="392"/>
      <c r="Z83" s="205"/>
      <c r="AA83" s="140"/>
      <c r="AB83" s="140"/>
      <c r="AC83" s="35"/>
    </row>
    <row r="84" spans="1:29" ht="48" customHeight="1" x14ac:dyDescent="0.3">
      <c r="A84" s="49" t="s">
        <v>233</v>
      </c>
      <c r="B84" s="141" t="s">
        <v>134</v>
      </c>
      <c r="C84" s="123"/>
      <c r="D84" s="124"/>
      <c r="E84" s="124"/>
      <c r="F84" s="123"/>
      <c r="G84" s="124"/>
      <c r="H84" s="124"/>
      <c r="I84" s="123"/>
      <c r="J84" s="124"/>
      <c r="K84" s="124"/>
      <c r="L84" s="123"/>
      <c r="M84" s="124"/>
      <c r="N84" s="124"/>
      <c r="O84" s="123"/>
      <c r="P84" s="124"/>
      <c r="Q84" s="124"/>
      <c r="R84" s="123"/>
      <c r="S84" s="124"/>
      <c r="T84" s="124"/>
      <c r="U84" s="123"/>
      <c r="V84" s="124"/>
      <c r="W84" s="124"/>
      <c r="X84" s="123">
        <v>3</v>
      </c>
      <c r="Y84" s="124">
        <v>25</v>
      </c>
      <c r="Z84" s="124" t="s">
        <v>138</v>
      </c>
      <c r="AA84" s="34">
        <f t="shared" ref="AA84:AB84" si="37">SUM(C84,F84,I84,L84,O84,R84,U84,X84)</f>
        <v>3</v>
      </c>
      <c r="AB84" s="34">
        <f t="shared" si="37"/>
        <v>25</v>
      </c>
      <c r="AC84" s="69" t="s">
        <v>194</v>
      </c>
    </row>
    <row r="85" spans="1:29" ht="13.5" customHeight="1" x14ac:dyDescent="0.3">
      <c r="M85" s="156"/>
      <c r="N85" s="156"/>
      <c r="Y85" s="105" t="s">
        <v>101</v>
      </c>
      <c r="Z85" s="105"/>
      <c r="AA85" s="157">
        <f t="shared" ref="AA85:AB85" si="38">SUM(AA79:AA84)</f>
        <v>18</v>
      </c>
      <c r="AB85" s="157">
        <f t="shared" si="38"/>
        <v>70</v>
      </c>
    </row>
    <row r="86" spans="1:29" ht="13.5" customHeight="1" x14ac:dyDescent="0.25"/>
    <row r="87" spans="1:29" ht="13.5" customHeight="1" x14ac:dyDescent="0.25"/>
    <row r="88" spans="1:29" ht="13.5" customHeight="1" x14ac:dyDescent="0.25"/>
    <row r="89" spans="1:29" ht="13.5" customHeight="1" x14ac:dyDescent="0.25"/>
    <row r="90" spans="1:29" ht="13.5" customHeight="1" x14ac:dyDescent="0.25"/>
    <row r="91" spans="1:29" ht="13.5" customHeight="1" x14ac:dyDescent="0.25"/>
    <row r="92" spans="1:29" ht="13.5" customHeight="1" x14ac:dyDescent="0.25"/>
    <row r="93" spans="1:29" ht="13.5" customHeight="1" x14ac:dyDescent="0.25"/>
    <row r="94" spans="1:29" ht="13.5" customHeight="1" x14ac:dyDescent="0.25"/>
    <row r="95" spans="1:29" ht="13.5" customHeight="1" x14ac:dyDescent="0.25"/>
    <row r="96" spans="1:29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13">
    <mergeCell ref="A83:Y83"/>
    <mergeCell ref="A1:C1"/>
    <mergeCell ref="A2:C2"/>
    <mergeCell ref="AE3:AE4"/>
    <mergeCell ref="AC7:AC9"/>
    <mergeCell ref="AC11:AC19"/>
    <mergeCell ref="AE18:AE19"/>
    <mergeCell ref="AC24:AC27"/>
    <mergeCell ref="A3:D3"/>
    <mergeCell ref="A42:D42"/>
    <mergeCell ref="AC42:AC48"/>
    <mergeCell ref="A53:Y53"/>
    <mergeCell ref="A80:Y80"/>
  </mergeCells>
  <pageMargins left="0.7" right="0.7" top="0.75" bottom="0.75" header="0" footer="0"/>
  <pageSetup scale="2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7" tint="0.79998168889431442"/>
  </sheetPr>
  <dimension ref="A1:AK1000"/>
  <sheetViews>
    <sheetView zoomScale="60" zoomScaleNormal="60" workbookViewId="0">
      <selection activeCell="H3" sqref="H3"/>
    </sheetView>
  </sheetViews>
  <sheetFormatPr defaultColWidth="12.59765625" defaultRowHeight="15" customHeight="1" x14ac:dyDescent="0.25"/>
  <cols>
    <col min="1" max="1" width="37.09765625" customWidth="1"/>
    <col min="2" max="2" width="13.8984375" customWidth="1"/>
    <col min="3" max="12" width="8.59765625" customWidth="1"/>
    <col min="13" max="14" width="9.3984375" customWidth="1"/>
    <col min="15" max="15" width="8.3984375" customWidth="1"/>
    <col min="16" max="17" width="9.3984375" customWidth="1"/>
    <col min="18" max="18" width="8.3984375" customWidth="1"/>
    <col min="19" max="20" width="9.3984375" customWidth="1"/>
    <col min="21" max="21" width="8.3984375" customWidth="1"/>
    <col min="22" max="23" width="9.3984375" customWidth="1"/>
    <col min="24" max="24" width="8.3984375" customWidth="1"/>
    <col min="25" max="26" width="9.3984375" customWidth="1"/>
    <col min="27" max="27" width="8.09765625" customWidth="1"/>
    <col min="28" max="28" width="8.59765625" customWidth="1"/>
    <col min="29" max="29" width="30.8984375" customWidth="1"/>
    <col min="30" max="30" width="8.59765625" customWidth="1"/>
    <col min="31" max="31" width="15" customWidth="1"/>
    <col min="32" max="33" width="8.59765625" customWidth="1"/>
    <col min="34" max="34" width="18" customWidth="1"/>
    <col min="35" max="37" width="8.59765625" customWidth="1"/>
  </cols>
  <sheetData>
    <row r="1" spans="1:37" ht="75" customHeight="1" x14ac:dyDescent="0.35">
      <c r="A1" s="393" t="s">
        <v>252</v>
      </c>
      <c r="B1" s="394"/>
      <c r="C1" s="394"/>
    </row>
    <row r="2" spans="1:37" ht="30" customHeight="1" x14ac:dyDescent="0.35">
      <c r="A2" s="393" t="s">
        <v>253</v>
      </c>
      <c r="B2" s="394"/>
      <c r="C2" s="394"/>
    </row>
    <row r="3" spans="1:37" ht="45" customHeight="1" x14ac:dyDescent="0.35">
      <c r="A3" s="393" t="s">
        <v>254</v>
      </c>
      <c r="B3" s="394"/>
      <c r="C3" s="394"/>
      <c r="D3" s="394"/>
      <c r="AE3" s="412" t="s">
        <v>255</v>
      </c>
    </row>
    <row r="4" spans="1:37" ht="27.75" customHeight="1" x14ac:dyDescent="0.35">
      <c r="A4" s="272" t="s">
        <v>485</v>
      </c>
      <c r="AE4" s="413"/>
    </row>
    <row r="5" spans="1:37" ht="13.5" customHeight="1" x14ac:dyDescent="0.25">
      <c r="AE5" s="5" t="s">
        <v>30</v>
      </c>
      <c r="AF5" s="6" t="s">
        <v>31</v>
      </c>
      <c r="AG5" s="7"/>
      <c r="AH5" s="5" t="s">
        <v>32</v>
      </c>
      <c r="AI5" s="5" t="s">
        <v>31</v>
      </c>
    </row>
    <row r="6" spans="1:37" ht="13.5" customHeight="1" x14ac:dyDescent="0.3">
      <c r="A6" s="8" t="s">
        <v>33</v>
      </c>
      <c r="B6" s="9" t="s">
        <v>34</v>
      </c>
      <c r="C6" s="10" t="s">
        <v>35</v>
      </c>
      <c r="D6" s="11" t="s">
        <v>36</v>
      </c>
      <c r="E6" s="12" t="s">
        <v>37</v>
      </c>
      <c r="F6" s="13" t="s">
        <v>38</v>
      </c>
      <c r="G6" s="14" t="s">
        <v>39</v>
      </c>
      <c r="H6" s="15" t="s">
        <v>40</v>
      </c>
      <c r="I6" s="16" t="s">
        <v>41</v>
      </c>
      <c r="J6" s="17" t="s">
        <v>42</v>
      </c>
      <c r="K6" s="18" t="s">
        <v>43</v>
      </c>
      <c r="L6" s="19" t="s">
        <v>44</v>
      </c>
      <c r="M6" s="20" t="s">
        <v>45</v>
      </c>
      <c r="N6" s="21" t="s">
        <v>46</v>
      </c>
      <c r="O6" s="22" t="s">
        <v>47</v>
      </c>
      <c r="P6" s="23" t="s">
        <v>48</v>
      </c>
      <c r="Q6" s="24" t="s">
        <v>49</v>
      </c>
      <c r="R6" s="25" t="s">
        <v>50</v>
      </c>
      <c r="S6" s="26" t="s">
        <v>51</v>
      </c>
      <c r="T6" s="27" t="s">
        <v>52</v>
      </c>
      <c r="U6" s="28" t="s">
        <v>53</v>
      </c>
      <c r="V6" s="29" t="s">
        <v>54</v>
      </c>
      <c r="W6" s="30" t="s">
        <v>55</v>
      </c>
      <c r="X6" s="31" t="s">
        <v>56</v>
      </c>
      <c r="Y6" s="32" t="s">
        <v>57</v>
      </c>
      <c r="Z6" s="33" t="s">
        <v>58</v>
      </c>
      <c r="AA6" s="34" t="s">
        <v>59</v>
      </c>
      <c r="AB6" s="34" t="s">
        <v>60</v>
      </c>
      <c r="AC6" s="112" t="s">
        <v>474</v>
      </c>
      <c r="AE6" s="68" t="s">
        <v>64</v>
      </c>
      <c r="AF6" s="38">
        <f>AA20</f>
        <v>30</v>
      </c>
      <c r="AG6" s="7"/>
      <c r="AH6" s="64" t="s">
        <v>65</v>
      </c>
      <c r="AI6" s="65">
        <f>SUM(C8:C83)</f>
        <v>30</v>
      </c>
    </row>
    <row r="7" spans="1:37" ht="14.25" customHeight="1" x14ac:dyDescent="0.25">
      <c r="A7" s="40" t="s">
        <v>66</v>
      </c>
      <c r="B7" s="41"/>
      <c r="C7" s="42"/>
      <c r="D7" s="43"/>
      <c r="E7" s="44"/>
      <c r="F7" s="45"/>
      <c r="G7" s="43"/>
      <c r="H7" s="44"/>
      <c r="I7" s="45"/>
      <c r="J7" s="46"/>
      <c r="K7" s="44"/>
      <c r="L7" s="45"/>
      <c r="M7" s="43"/>
      <c r="N7" s="44"/>
      <c r="O7" s="45"/>
      <c r="P7" s="43"/>
      <c r="Q7" s="44"/>
      <c r="R7" s="47"/>
      <c r="S7" s="43"/>
      <c r="T7" s="44"/>
      <c r="U7" s="45"/>
      <c r="V7" s="43"/>
      <c r="W7" s="44"/>
      <c r="X7" s="45"/>
      <c r="Y7" s="43"/>
      <c r="Z7" s="44"/>
      <c r="AA7" s="48"/>
      <c r="AB7" s="48"/>
      <c r="AC7" s="395" t="s">
        <v>67</v>
      </c>
      <c r="AE7" s="69" t="s">
        <v>68</v>
      </c>
      <c r="AF7" s="248">
        <f>AA27</f>
        <v>21</v>
      </c>
      <c r="AG7" s="7"/>
      <c r="AH7" s="69" t="s">
        <v>69</v>
      </c>
      <c r="AI7" s="89">
        <f>SUM(F8:F83)</f>
        <v>30</v>
      </c>
    </row>
    <row r="8" spans="1:37" ht="13.5" customHeight="1" x14ac:dyDescent="0.25">
      <c r="A8" s="49" t="s">
        <v>70</v>
      </c>
      <c r="B8" s="50" t="s">
        <v>71</v>
      </c>
      <c r="C8" s="51">
        <v>2</v>
      </c>
      <c r="D8" s="52">
        <v>25</v>
      </c>
      <c r="E8" s="53" t="s">
        <v>72</v>
      </c>
      <c r="F8" s="54">
        <v>2</v>
      </c>
      <c r="G8" s="54">
        <v>25</v>
      </c>
      <c r="H8" s="54" t="s">
        <v>73</v>
      </c>
      <c r="I8" s="55"/>
      <c r="J8" s="56"/>
      <c r="K8" s="56"/>
      <c r="L8" s="51"/>
      <c r="M8" s="56"/>
      <c r="N8" s="56"/>
      <c r="O8" s="51"/>
      <c r="P8" s="56"/>
      <c r="Q8" s="56"/>
      <c r="R8" s="57"/>
      <c r="S8" s="56"/>
      <c r="T8" s="56"/>
      <c r="U8" s="51"/>
      <c r="V8" s="56"/>
      <c r="W8" s="56"/>
      <c r="X8" s="51"/>
      <c r="Y8" s="56"/>
      <c r="Z8" s="56"/>
      <c r="AA8" s="58">
        <v>4</v>
      </c>
      <c r="AB8" s="58">
        <f>SUM(D8,J9,J8,M8,P8,S8,V8,Y8)</f>
        <v>55</v>
      </c>
      <c r="AC8" s="396"/>
      <c r="AE8" s="37" t="s">
        <v>77</v>
      </c>
      <c r="AF8" s="38">
        <f>AA36</f>
        <v>33</v>
      </c>
      <c r="AG8" s="7"/>
      <c r="AH8" s="39" t="s">
        <v>78</v>
      </c>
      <c r="AI8" s="38">
        <f>SUM(I8:I83)</f>
        <v>30</v>
      </c>
    </row>
    <row r="9" spans="1:37" ht="13.5" customHeight="1" x14ac:dyDescent="0.25">
      <c r="A9" s="49" t="s">
        <v>79</v>
      </c>
      <c r="B9" s="50" t="s">
        <v>71</v>
      </c>
      <c r="C9" s="60"/>
      <c r="D9" s="61"/>
      <c r="E9" s="62"/>
      <c r="F9" s="63"/>
      <c r="G9" s="63"/>
      <c r="H9" s="63"/>
      <c r="I9" s="55">
        <v>3</v>
      </c>
      <c r="J9" s="53">
        <v>30</v>
      </c>
      <c r="K9" s="53" t="s">
        <v>72</v>
      </c>
      <c r="L9" s="51"/>
      <c r="M9" s="56"/>
      <c r="N9" s="56"/>
      <c r="O9" s="51"/>
      <c r="P9" s="56"/>
      <c r="Q9" s="56"/>
      <c r="R9" s="57"/>
      <c r="S9" s="56"/>
      <c r="T9" s="56"/>
      <c r="U9" s="51"/>
      <c r="V9" s="56"/>
      <c r="W9" s="56"/>
      <c r="X9" s="51"/>
      <c r="Y9" s="56"/>
      <c r="Z9" s="56"/>
      <c r="AA9" s="58">
        <v>3</v>
      </c>
      <c r="AB9" s="58">
        <v>30</v>
      </c>
      <c r="AC9" s="396"/>
      <c r="AE9" s="37" t="s">
        <v>81</v>
      </c>
      <c r="AF9" s="65">
        <f>SUM(AA48,AA60)</f>
        <v>90</v>
      </c>
      <c r="AG9" s="7"/>
      <c r="AH9" s="39" t="s">
        <v>82</v>
      </c>
      <c r="AI9" s="38">
        <f>SUM(L8:L83)</f>
        <v>30</v>
      </c>
    </row>
    <row r="10" spans="1:37" ht="36.75" customHeight="1" x14ac:dyDescent="0.25">
      <c r="A10" s="49" t="s">
        <v>83</v>
      </c>
      <c r="B10" s="66" t="s">
        <v>71</v>
      </c>
      <c r="C10" s="67"/>
      <c r="D10" s="56"/>
      <c r="E10" s="56"/>
      <c r="F10" s="55">
        <v>2</v>
      </c>
      <c r="G10" s="53">
        <v>20</v>
      </c>
      <c r="H10" s="53" t="s">
        <v>72</v>
      </c>
      <c r="I10" s="51">
        <v>3</v>
      </c>
      <c r="J10" s="56">
        <v>30</v>
      </c>
      <c r="K10" s="56" t="s">
        <v>73</v>
      </c>
      <c r="L10" s="51"/>
      <c r="M10" s="56"/>
      <c r="N10" s="56"/>
      <c r="O10" s="51"/>
      <c r="P10" s="56"/>
      <c r="Q10" s="56"/>
      <c r="R10" s="57"/>
      <c r="S10" s="56"/>
      <c r="T10" s="56"/>
      <c r="U10" s="51"/>
      <c r="V10" s="56"/>
      <c r="W10" s="56"/>
      <c r="X10" s="51"/>
      <c r="Y10" s="56"/>
      <c r="Z10" s="56"/>
      <c r="AA10" s="58">
        <f t="shared" ref="AA10:AB10" si="0">SUM(C10,F10,I10,L10,O10,R10,U10,X10)</f>
        <v>5</v>
      </c>
      <c r="AB10" s="58">
        <f t="shared" si="0"/>
        <v>50</v>
      </c>
      <c r="AC10" s="49" t="s">
        <v>85</v>
      </c>
      <c r="AE10" s="68" t="s">
        <v>86</v>
      </c>
      <c r="AF10" s="76">
        <f>AA67</f>
        <v>9</v>
      </c>
      <c r="AG10" s="7"/>
      <c r="AH10" s="69" t="s">
        <v>87</v>
      </c>
      <c r="AI10" s="38">
        <f>SUM(O8:O83)</f>
        <v>30</v>
      </c>
    </row>
    <row r="11" spans="1:37" ht="15" customHeight="1" x14ac:dyDescent="0.25">
      <c r="A11" s="40" t="s">
        <v>88</v>
      </c>
      <c r="B11" s="70"/>
      <c r="C11" s="71"/>
      <c r="D11" s="43"/>
      <c r="E11" s="43"/>
      <c r="F11" s="72"/>
      <c r="G11" s="73"/>
      <c r="H11" s="73"/>
      <c r="I11" s="74"/>
      <c r="J11" s="43"/>
      <c r="K11" s="43"/>
      <c r="L11" s="45"/>
      <c r="M11" s="43"/>
      <c r="N11" s="43"/>
      <c r="O11" s="45"/>
      <c r="P11" s="43"/>
      <c r="Q11" s="43"/>
      <c r="R11" s="47"/>
      <c r="S11" s="43"/>
      <c r="T11" s="43"/>
      <c r="U11" s="45"/>
      <c r="V11" s="43"/>
      <c r="W11" s="43"/>
      <c r="X11" s="45"/>
      <c r="Y11" s="43"/>
      <c r="Z11" s="43"/>
      <c r="AA11" s="48"/>
      <c r="AB11" s="48"/>
      <c r="AC11" s="414" t="s">
        <v>67</v>
      </c>
      <c r="AE11" s="69" t="s">
        <v>89</v>
      </c>
      <c r="AF11" s="83">
        <f>AA74</f>
        <v>39</v>
      </c>
      <c r="AG11" s="7"/>
      <c r="AH11" s="39" t="s">
        <v>90</v>
      </c>
      <c r="AI11" s="38">
        <f>SUM(R8:R83)</f>
        <v>30</v>
      </c>
    </row>
    <row r="12" spans="1:37" ht="13.5" customHeight="1" x14ac:dyDescent="0.25">
      <c r="A12" s="77" t="s">
        <v>91</v>
      </c>
      <c r="B12" s="50" t="s">
        <v>71</v>
      </c>
      <c r="C12" s="60">
        <v>2</v>
      </c>
      <c r="D12" s="61">
        <v>30</v>
      </c>
      <c r="E12" s="79" t="s">
        <v>73</v>
      </c>
      <c r="F12" s="63"/>
      <c r="G12" s="63"/>
      <c r="H12" s="63"/>
      <c r="I12" s="51"/>
      <c r="J12" s="80"/>
      <c r="K12" s="56"/>
      <c r="L12" s="51"/>
      <c r="M12" s="56"/>
      <c r="N12" s="56"/>
      <c r="O12" s="51"/>
      <c r="P12" s="56"/>
      <c r="Q12" s="56"/>
      <c r="R12" s="57"/>
      <c r="S12" s="56"/>
      <c r="T12" s="56"/>
      <c r="U12" s="51"/>
      <c r="V12" s="56"/>
      <c r="W12" s="56"/>
      <c r="X12" s="51"/>
      <c r="Y12" s="56"/>
      <c r="Z12" s="56"/>
      <c r="AA12" s="81">
        <v>2</v>
      </c>
      <c r="AB12" s="81">
        <v>30</v>
      </c>
      <c r="AC12" s="396"/>
      <c r="AD12" s="3"/>
      <c r="AE12" s="82" t="s">
        <v>93</v>
      </c>
      <c r="AF12" s="89">
        <f>AA84</f>
        <v>18</v>
      </c>
      <c r="AG12" s="7"/>
      <c r="AH12" s="39" t="s">
        <v>94</v>
      </c>
      <c r="AI12" s="38">
        <f>SUM(U8:U83)</f>
        <v>30</v>
      </c>
      <c r="AJ12" s="3"/>
      <c r="AK12" s="3"/>
    </row>
    <row r="13" spans="1:37" ht="13.5" customHeight="1" x14ac:dyDescent="0.25">
      <c r="A13" s="77" t="s">
        <v>209</v>
      </c>
      <c r="B13" s="66" t="s">
        <v>71</v>
      </c>
      <c r="C13" s="51">
        <v>1</v>
      </c>
      <c r="D13" s="56">
        <v>30</v>
      </c>
      <c r="E13" s="56" t="s">
        <v>72</v>
      </c>
      <c r="F13" s="63">
        <v>1</v>
      </c>
      <c r="G13" s="63">
        <v>30</v>
      </c>
      <c r="H13" s="63" t="s">
        <v>72</v>
      </c>
      <c r="I13" s="286"/>
      <c r="J13" s="80"/>
      <c r="K13" s="56"/>
      <c r="L13" s="51"/>
      <c r="M13" s="56"/>
      <c r="N13" s="56"/>
      <c r="O13" s="51"/>
      <c r="P13" s="56"/>
      <c r="Q13" s="56"/>
      <c r="R13" s="57"/>
      <c r="S13" s="56"/>
      <c r="T13" s="56"/>
      <c r="U13" s="51"/>
      <c r="V13" s="56"/>
      <c r="W13" s="56"/>
      <c r="X13" s="51"/>
      <c r="Y13" s="56"/>
      <c r="Z13" s="56"/>
      <c r="AA13" s="81">
        <v>2</v>
      </c>
      <c r="AB13" s="81">
        <v>60</v>
      </c>
      <c r="AC13" s="396"/>
      <c r="AE13" s="5" t="s">
        <v>98</v>
      </c>
      <c r="AF13" s="273">
        <f>SUM(AF6:AF12)</f>
        <v>240</v>
      </c>
      <c r="AH13" s="69" t="s">
        <v>99</v>
      </c>
      <c r="AI13" s="89">
        <f>SUM(X8:X83)</f>
        <v>30</v>
      </c>
    </row>
    <row r="14" spans="1:37" ht="13.5" customHeight="1" x14ac:dyDescent="0.3">
      <c r="A14" s="77" t="s">
        <v>96</v>
      </c>
      <c r="B14" s="66" t="s">
        <v>71</v>
      </c>
      <c r="C14" s="63"/>
      <c r="D14" s="63"/>
      <c r="E14" s="287"/>
      <c r="F14" s="51"/>
      <c r="G14" s="56"/>
      <c r="H14" s="56"/>
      <c r="I14" s="288"/>
      <c r="J14" s="56"/>
      <c r="K14" s="56"/>
      <c r="L14" s="51">
        <v>2</v>
      </c>
      <c r="M14" s="56">
        <v>20</v>
      </c>
      <c r="N14" s="56" t="s">
        <v>72</v>
      </c>
      <c r="O14" s="51"/>
      <c r="P14" s="56"/>
      <c r="Q14" s="56"/>
      <c r="R14" s="57"/>
      <c r="S14" s="56"/>
      <c r="T14" s="56"/>
      <c r="U14" s="51"/>
      <c r="V14" s="56"/>
      <c r="W14" s="56"/>
      <c r="X14" s="51"/>
      <c r="Y14" s="56"/>
      <c r="Z14" s="56"/>
      <c r="AA14" s="58">
        <f t="shared" ref="AA14:AB14" si="1">L14</f>
        <v>2</v>
      </c>
      <c r="AB14" s="58">
        <f t="shared" si="1"/>
        <v>20</v>
      </c>
      <c r="AC14" s="396"/>
      <c r="AE14" s="98"/>
      <c r="AF14" s="95"/>
      <c r="AG14" s="95"/>
      <c r="AH14" s="94" t="s">
        <v>101</v>
      </c>
      <c r="AI14" s="5">
        <f>SUM(AI6:AI13)</f>
        <v>240</v>
      </c>
    </row>
    <row r="15" spans="1:37" ht="13.5" customHeight="1" x14ac:dyDescent="0.3">
      <c r="A15" s="40" t="s">
        <v>100</v>
      </c>
      <c r="B15" s="90"/>
      <c r="C15" s="45"/>
      <c r="D15" s="43"/>
      <c r="E15" s="91"/>
      <c r="F15" s="45"/>
      <c r="G15" s="43"/>
      <c r="H15" s="43"/>
      <c r="I15" s="92"/>
      <c r="J15" s="43"/>
      <c r="K15" s="43"/>
      <c r="L15" s="45"/>
      <c r="M15" s="43"/>
      <c r="N15" s="43"/>
      <c r="O15" s="45"/>
      <c r="P15" s="43"/>
      <c r="Q15" s="43"/>
      <c r="R15" s="47"/>
      <c r="S15" s="43"/>
      <c r="T15" s="43"/>
      <c r="U15" s="45"/>
      <c r="V15" s="43"/>
      <c r="W15" s="43"/>
      <c r="X15" s="45"/>
      <c r="Y15" s="43"/>
      <c r="Z15" s="43"/>
      <c r="AA15" s="48"/>
      <c r="AB15" s="48"/>
      <c r="AC15" s="396"/>
      <c r="AD15" s="3"/>
      <c r="AE15" s="98"/>
      <c r="AF15" s="95"/>
      <c r="AG15" s="95"/>
      <c r="AH15" s="95"/>
      <c r="AI15" s="95"/>
      <c r="AJ15" s="3"/>
      <c r="AK15" s="3"/>
    </row>
    <row r="16" spans="1:37" ht="13.5" customHeight="1" x14ac:dyDescent="0.3">
      <c r="A16" s="49" t="s">
        <v>102</v>
      </c>
      <c r="B16" s="96" t="s">
        <v>71</v>
      </c>
      <c r="C16" s="60">
        <v>2</v>
      </c>
      <c r="D16" s="61">
        <v>20</v>
      </c>
      <c r="E16" s="61" t="s">
        <v>72</v>
      </c>
      <c r="F16" s="97"/>
      <c r="G16" s="53"/>
      <c r="H16" s="53"/>
      <c r="I16" s="51"/>
      <c r="J16" s="56"/>
      <c r="K16" s="56"/>
      <c r="L16" s="51"/>
      <c r="M16" s="56"/>
      <c r="N16" s="56"/>
      <c r="O16" s="51"/>
      <c r="P16" s="56"/>
      <c r="Q16" s="56"/>
      <c r="R16" s="57"/>
      <c r="S16" s="56"/>
      <c r="T16" s="56"/>
      <c r="U16" s="51"/>
      <c r="V16" s="56"/>
      <c r="W16" s="56"/>
      <c r="X16" s="51"/>
      <c r="Y16" s="56"/>
      <c r="Z16" s="56"/>
      <c r="AA16" s="81">
        <v>2</v>
      </c>
      <c r="AB16" s="81">
        <v>20</v>
      </c>
      <c r="AC16" s="396"/>
      <c r="AE16" s="95"/>
      <c r="AF16" s="95"/>
      <c r="AG16" s="95"/>
      <c r="AH16" s="95"/>
      <c r="AI16" s="95"/>
    </row>
    <row r="17" spans="1:35" ht="13.5" customHeight="1" x14ac:dyDescent="0.25">
      <c r="A17" s="49" t="s">
        <v>104</v>
      </c>
      <c r="B17" s="99" t="s">
        <v>71</v>
      </c>
      <c r="C17" s="63"/>
      <c r="D17" s="63"/>
      <c r="E17" s="63"/>
      <c r="F17" s="100">
        <v>3</v>
      </c>
      <c r="G17" s="56">
        <v>30</v>
      </c>
      <c r="H17" s="56" t="s">
        <v>73</v>
      </c>
      <c r="I17" s="51"/>
      <c r="J17" s="56"/>
      <c r="K17" s="56"/>
      <c r="L17" s="51"/>
      <c r="M17" s="56"/>
      <c r="N17" s="56"/>
      <c r="O17" s="51"/>
      <c r="P17" s="56"/>
      <c r="Q17" s="56"/>
      <c r="R17" s="57"/>
      <c r="S17" s="56"/>
      <c r="T17" s="56"/>
      <c r="U17" s="51"/>
      <c r="V17" s="56"/>
      <c r="W17" s="56"/>
      <c r="X17" s="51"/>
      <c r="Y17" s="56"/>
      <c r="Z17" s="56"/>
      <c r="AA17" s="81">
        <v>3</v>
      </c>
      <c r="AB17" s="81">
        <v>30</v>
      </c>
      <c r="AC17" s="396"/>
      <c r="AE17" s="415"/>
    </row>
    <row r="18" spans="1:35" ht="33.75" customHeight="1" x14ac:dyDescent="0.25">
      <c r="A18" s="49" t="s">
        <v>100</v>
      </c>
      <c r="B18" s="96" t="s">
        <v>71</v>
      </c>
      <c r="C18" s="97"/>
      <c r="D18" s="53"/>
      <c r="E18" s="53"/>
      <c r="F18" s="51"/>
      <c r="G18" s="56"/>
      <c r="H18" s="56"/>
      <c r="I18" s="51">
        <v>4</v>
      </c>
      <c r="J18" s="56">
        <v>40</v>
      </c>
      <c r="K18" s="56" t="s">
        <v>73</v>
      </c>
      <c r="L18" s="51"/>
      <c r="M18" s="56"/>
      <c r="N18" s="56"/>
      <c r="O18" s="51"/>
      <c r="P18" s="56"/>
      <c r="Q18" s="56"/>
      <c r="R18" s="57"/>
      <c r="S18" s="56"/>
      <c r="T18" s="56"/>
      <c r="U18" s="51"/>
      <c r="V18" s="56"/>
      <c r="W18" s="56"/>
      <c r="X18" s="51"/>
      <c r="Y18" s="56"/>
      <c r="Z18" s="56"/>
      <c r="AA18" s="81">
        <f t="shared" ref="AA18:AB18" si="2">I18</f>
        <v>4</v>
      </c>
      <c r="AB18" s="81">
        <f t="shared" si="2"/>
        <v>40</v>
      </c>
      <c r="AC18" s="396"/>
      <c r="AE18" s="394"/>
    </row>
    <row r="19" spans="1:35" ht="13.5" customHeight="1" x14ac:dyDescent="0.25">
      <c r="A19" s="59" t="s">
        <v>107</v>
      </c>
      <c r="B19" s="96" t="s">
        <v>71</v>
      </c>
      <c r="C19" s="51"/>
      <c r="D19" s="56"/>
      <c r="E19" s="102"/>
      <c r="F19" s="63"/>
      <c r="G19" s="63"/>
      <c r="H19" s="63"/>
      <c r="I19" s="63"/>
      <c r="J19" s="103"/>
      <c r="K19" s="63"/>
      <c r="L19" s="51">
        <v>3</v>
      </c>
      <c r="M19" s="56">
        <v>30</v>
      </c>
      <c r="N19" s="102" t="s">
        <v>72</v>
      </c>
      <c r="O19" s="51"/>
      <c r="P19" s="56"/>
      <c r="Q19" s="56"/>
      <c r="R19" s="57"/>
      <c r="S19" s="56"/>
      <c r="T19" s="56"/>
      <c r="U19" s="51"/>
      <c r="V19" s="56"/>
      <c r="W19" s="56"/>
      <c r="X19" s="51"/>
      <c r="Y19" s="56"/>
      <c r="Z19" s="56"/>
      <c r="AA19" s="81">
        <v>3</v>
      </c>
      <c r="AB19" s="81">
        <v>30</v>
      </c>
      <c r="AC19" s="398"/>
      <c r="AE19" s="289"/>
      <c r="AF19" s="289"/>
      <c r="AG19" s="7"/>
      <c r="AH19" s="289"/>
      <c r="AI19" s="289"/>
    </row>
    <row r="20" spans="1:35" ht="13.5" customHeight="1" x14ac:dyDescent="0.3"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5" t="s">
        <v>101</v>
      </c>
      <c r="Z20" s="105"/>
      <c r="AA20" s="106">
        <f t="shared" ref="AA20:AB20" si="3">SUM(AA8:AA19)</f>
        <v>30</v>
      </c>
      <c r="AB20" s="106">
        <f t="shared" si="3"/>
        <v>365</v>
      </c>
      <c r="AE20" s="7"/>
      <c r="AF20" s="101"/>
      <c r="AG20" s="7"/>
      <c r="AH20" s="7"/>
      <c r="AI20" s="101"/>
    </row>
    <row r="21" spans="1:35" ht="13.5" customHeight="1" x14ac:dyDescent="0.25">
      <c r="AE21" s="3"/>
      <c r="AF21" s="101"/>
      <c r="AG21" s="7"/>
      <c r="AI21" s="290"/>
    </row>
    <row r="22" spans="1:35" ht="13.5" customHeight="1" x14ac:dyDescent="0.3">
      <c r="A22" s="8" t="s">
        <v>109</v>
      </c>
      <c r="B22" s="9" t="s">
        <v>34</v>
      </c>
      <c r="C22" s="10" t="s">
        <v>35</v>
      </c>
      <c r="D22" s="10" t="s">
        <v>36</v>
      </c>
      <c r="E22" s="107" t="s">
        <v>37</v>
      </c>
      <c r="F22" s="108" t="s">
        <v>38</v>
      </c>
      <c r="G22" s="108" t="s">
        <v>39</v>
      </c>
      <c r="H22" s="109" t="s">
        <v>40</v>
      </c>
      <c r="I22" s="110" t="s">
        <v>41</v>
      </c>
      <c r="J22" s="110" t="s">
        <v>42</v>
      </c>
      <c r="K22" s="18" t="s">
        <v>43</v>
      </c>
      <c r="L22" s="19" t="s">
        <v>44</v>
      </c>
      <c r="M22" s="20" t="s">
        <v>45</v>
      </c>
      <c r="N22" s="21" t="s">
        <v>46</v>
      </c>
      <c r="O22" s="22" t="s">
        <v>47</v>
      </c>
      <c r="P22" s="22" t="s">
        <v>48</v>
      </c>
      <c r="Q22" s="24" t="s">
        <v>49</v>
      </c>
      <c r="R22" s="25" t="s">
        <v>50</v>
      </c>
      <c r="S22" s="111" t="s">
        <v>51</v>
      </c>
      <c r="T22" s="27" t="s">
        <v>52</v>
      </c>
      <c r="U22" s="28" t="s">
        <v>53</v>
      </c>
      <c r="V22" s="28" t="s">
        <v>54</v>
      </c>
      <c r="W22" s="30" t="s">
        <v>55</v>
      </c>
      <c r="X22" s="31" t="s">
        <v>56</v>
      </c>
      <c r="Y22" s="32" t="s">
        <v>57</v>
      </c>
      <c r="Z22" s="33" t="s">
        <v>58</v>
      </c>
      <c r="AA22" s="34" t="s">
        <v>59</v>
      </c>
      <c r="AB22" s="34" t="s">
        <v>60</v>
      </c>
      <c r="AC22" s="112" t="s">
        <v>474</v>
      </c>
      <c r="AE22" s="7"/>
      <c r="AF22" s="101"/>
      <c r="AG22" s="7"/>
      <c r="AH22" s="7"/>
      <c r="AI22" s="101"/>
    </row>
    <row r="23" spans="1:35" ht="13.5" customHeight="1" x14ac:dyDescent="0.3">
      <c r="A23" s="97" t="s">
        <v>110</v>
      </c>
      <c r="B23" s="113" t="s">
        <v>71</v>
      </c>
      <c r="C23" s="114">
        <v>6</v>
      </c>
      <c r="D23" s="115">
        <v>60</v>
      </c>
      <c r="E23" s="115" t="s">
        <v>73</v>
      </c>
      <c r="F23" s="116">
        <v>6</v>
      </c>
      <c r="G23" s="115">
        <v>60</v>
      </c>
      <c r="H23" s="115" t="s">
        <v>73</v>
      </c>
      <c r="I23" s="116"/>
      <c r="J23" s="115"/>
      <c r="K23" s="115"/>
      <c r="L23" s="116"/>
      <c r="M23" s="115"/>
      <c r="N23" s="115"/>
      <c r="O23" s="116"/>
      <c r="P23" s="115"/>
      <c r="Q23" s="115"/>
      <c r="R23" s="116"/>
      <c r="S23" s="115"/>
      <c r="T23" s="115"/>
      <c r="U23" s="116"/>
      <c r="V23" s="115"/>
      <c r="W23" s="115"/>
      <c r="X23" s="116"/>
      <c r="Y23" s="115"/>
      <c r="Z23" s="115"/>
      <c r="AA23" s="117">
        <f t="shared" ref="AA23:AB23" si="4">SUM(C23,F23,I23,L23,O23,R23,U23,X23)</f>
        <v>12</v>
      </c>
      <c r="AB23" s="117">
        <f t="shared" si="4"/>
        <v>120</v>
      </c>
      <c r="AC23" s="399" t="s">
        <v>85</v>
      </c>
      <c r="AE23" s="7"/>
      <c r="AF23" s="101"/>
      <c r="AG23" s="7"/>
      <c r="AH23" s="7"/>
      <c r="AI23" s="101"/>
    </row>
    <row r="24" spans="1:35" ht="13.5" customHeight="1" x14ac:dyDescent="0.3">
      <c r="A24" s="120" t="s">
        <v>112</v>
      </c>
      <c r="B24" s="113" t="s">
        <v>71</v>
      </c>
      <c r="C24" s="114"/>
      <c r="D24" s="115"/>
      <c r="E24" s="115"/>
      <c r="F24" s="116"/>
      <c r="G24" s="115"/>
      <c r="H24" s="115"/>
      <c r="I24" s="116"/>
      <c r="J24" s="115"/>
      <c r="K24" s="115"/>
      <c r="L24" s="116"/>
      <c r="M24" s="115"/>
      <c r="N24" s="115"/>
      <c r="O24" s="116">
        <v>3</v>
      </c>
      <c r="P24" s="115">
        <v>20</v>
      </c>
      <c r="Q24" s="115" t="s">
        <v>72</v>
      </c>
      <c r="R24" s="116"/>
      <c r="S24" s="115"/>
      <c r="T24" s="115"/>
      <c r="U24" s="116"/>
      <c r="V24" s="115"/>
      <c r="W24" s="115"/>
      <c r="X24" s="116"/>
      <c r="Y24" s="115"/>
      <c r="Z24" s="115"/>
      <c r="AA24" s="117">
        <f t="shared" ref="AA24:AB24" si="5">SUM(C24,F24,I24,L24,O24,R24,U24,X24)</f>
        <v>3</v>
      </c>
      <c r="AB24" s="117">
        <f t="shared" si="5"/>
        <v>20</v>
      </c>
      <c r="AC24" s="400"/>
      <c r="AE24" s="7"/>
      <c r="AF24" s="291"/>
      <c r="AG24" s="7"/>
      <c r="AH24" s="3"/>
      <c r="AI24" s="101"/>
    </row>
    <row r="25" spans="1:35" ht="13.5" customHeight="1" x14ac:dyDescent="0.3">
      <c r="A25" s="49" t="s">
        <v>114</v>
      </c>
      <c r="B25" s="122" t="s">
        <v>115</v>
      </c>
      <c r="C25" s="123"/>
      <c r="D25" s="124"/>
      <c r="E25" s="124"/>
      <c r="F25" s="123"/>
      <c r="G25" s="124"/>
      <c r="H25" s="115"/>
      <c r="I25" s="125">
        <v>3</v>
      </c>
      <c r="J25" s="126">
        <v>26</v>
      </c>
      <c r="K25" s="126" t="s">
        <v>73</v>
      </c>
      <c r="L25" s="125"/>
      <c r="M25" s="126"/>
      <c r="N25" s="126"/>
      <c r="O25" s="116"/>
      <c r="P25" s="115"/>
      <c r="Q25" s="115"/>
      <c r="R25" s="116"/>
      <c r="S25" s="115"/>
      <c r="T25" s="115"/>
      <c r="U25" s="116"/>
      <c r="V25" s="115"/>
      <c r="W25" s="115"/>
      <c r="X25" s="116"/>
      <c r="Y25" s="115"/>
      <c r="Z25" s="115"/>
      <c r="AA25" s="117">
        <f t="shared" ref="AA25:AB25" si="6">SUM(C25,F25,I25,L25,O25,R25,U25,X25)</f>
        <v>3</v>
      </c>
      <c r="AB25" s="117">
        <f t="shared" si="6"/>
        <v>26</v>
      </c>
      <c r="AC25" s="400"/>
      <c r="AE25" s="3"/>
      <c r="AF25" s="292"/>
      <c r="AG25" s="7"/>
      <c r="AH25" s="7"/>
      <c r="AI25" s="101"/>
    </row>
    <row r="26" spans="1:35" ht="13.5" customHeight="1" x14ac:dyDescent="0.3">
      <c r="A26" s="127" t="s">
        <v>182</v>
      </c>
      <c r="B26" s="122" t="s">
        <v>118</v>
      </c>
      <c r="C26" s="123"/>
      <c r="D26" s="124"/>
      <c r="E26" s="124"/>
      <c r="F26" s="123"/>
      <c r="G26" s="124"/>
      <c r="H26" s="115"/>
      <c r="I26" s="125"/>
      <c r="J26" s="126"/>
      <c r="K26" s="126"/>
      <c r="L26" s="125"/>
      <c r="M26" s="126"/>
      <c r="N26" s="126"/>
      <c r="O26" s="116"/>
      <c r="P26" s="115"/>
      <c r="Q26" s="115"/>
      <c r="R26" s="114">
        <v>3</v>
      </c>
      <c r="S26" s="115">
        <v>16</v>
      </c>
      <c r="T26" s="115" t="s">
        <v>73</v>
      </c>
      <c r="U26" s="116"/>
      <c r="V26" s="115"/>
      <c r="W26" s="115"/>
      <c r="X26" s="116"/>
      <c r="Y26" s="115"/>
      <c r="Z26" s="115"/>
      <c r="AA26" s="117">
        <f t="shared" ref="AA26:AB26" si="7">SUM(C26,F26,I26,L26,O26,R26,U26,X26)</f>
        <v>3</v>
      </c>
      <c r="AB26" s="117">
        <f t="shared" si="7"/>
        <v>16</v>
      </c>
      <c r="AC26" s="401"/>
      <c r="AE26" s="293"/>
      <c r="AF26" s="290"/>
      <c r="AG26" s="7"/>
      <c r="AH26" s="7"/>
      <c r="AI26" s="101"/>
    </row>
    <row r="27" spans="1:35" ht="13.5" customHeight="1" x14ac:dyDescent="0.3">
      <c r="M27" s="104"/>
      <c r="N27" s="104"/>
      <c r="O27" s="129"/>
      <c r="P27" s="104"/>
      <c r="Q27" s="104"/>
      <c r="R27" s="129"/>
      <c r="S27" s="104"/>
      <c r="T27" s="104"/>
      <c r="U27" s="129"/>
      <c r="V27" s="104"/>
      <c r="W27" s="104"/>
      <c r="X27" s="129"/>
      <c r="Y27" s="130" t="s">
        <v>101</v>
      </c>
      <c r="Z27" s="130"/>
      <c r="AA27" s="131">
        <f t="shared" ref="AA27:AB27" si="8">SUM(AA23:AA26)</f>
        <v>21</v>
      </c>
      <c r="AB27" s="131">
        <f t="shared" si="8"/>
        <v>182</v>
      </c>
      <c r="AC27" s="104"/>
      <c r="AE27" s="289"/>
      <c r="AF27" s="2"/>
      <c r="AH27" s="3"/>
      <c r="AI27" s="290"/>
    </row>
    <row r="28" spans="1:35" ht="13.5" customHeight="1" x14ac:dyDescent="0.3">
      <c r="M28" s="156"/>
      <c r="N28" s="156"/>
      <c r="Y28" s="160"/>
      <c r="Z28" s="160"/>
      <c r="AA28" s="161"/>
      <c r="AB28" s="161"/>
      <c r="AE28" s="98"/>
      <c r="AF28" s="95"/>
      <c r="AG28" s="95"/>
      <c r="AH28" s="294"/>
      <c r="AI28" s="289"/>
    </row>
    <row r="29" spans="1:35" ht="13.5" customHeight="1" x14ac:dyDescent="0.3">
      <c r="M29" s="156"/>
      <c r="N29" s="156"/>
      <c r="Y29" s="160"/>
      <c r="Z29" s="160"/>
      <c r="AA29" s="161"/>
      <c r="AB29" s="161"/>
      <c r="AE29" s="98"/>
      <c r="AF29" s="95"/>
      <c r="AG29" s="95"/>
      <c r="AH29" s="95"/>
      <c r="AI29" s="95"/>
    </row>
    <row r="30" spans="1:35" ht="13.5" customHeight="1" x14ac:dyDescent="0.3">
      <c r="A30" s="8" t="s">
        <v>217</v>
      </c>
      <c r="B30" s="9" t="s">
        <v>34</v>
      </c>
      <c r="C30" s="10" t="s">
        <v>35</v>
      </c>
      <c r="D30" s="10" t="s">
        <v>36</v>
      </c>
      <c r="E30" s="107" t="s">
        <v>37</v>
      </c>
      <c r="F30" s="108" t="s">
        <v>38</v>
      </c>
      <c r="G30" s="108" t="s">
        <v>39</v>
      </c>
      <c r="H30" s="109" t="s">
        <v>40</v>
      </c>
      <c r="I30" s="110" t="s">
        <v>41</v>
      </c>
      <c r="J30" s="110" t="s">
        <v>42</v>
      </c>
      <c r="K30" s="18" t="s">
        <v>43</v>
      </c>
      <c r="L30" s="19" t="s">
        <v>44</v>
      </c>
      <c r="M30" s="20" t="s">
        <v>45</v>
      </c>
      <c r="N30" s="21" t="s">
        <v>46</v>
      </c>
      <c r="O30" s="22" t="s">
        <v>47</v>
      </c>
      <c r="P30" s="22" t="s">
        <v>48</v>
      </c>
      <c r="Q30" s="24" t="s">
        <v>49</v>
      </c>
      <c r="R30" s="25" t="s">
        <v>50</v>
      </c>
      <c r="S30" s="111" t="s">
        <v>51</v>
      </c>
      <c r="T30" s="27" t="s">
        <v>52</v>
      </c>
      <c r="U30" s="28" t="s">
        <v>53</v>
      </c>
      <c r="V30" s="28" t="s">
        <v>54</v>
      </c>
      <c r="W30" s="30" t="s">
        <v>55</v>
      </c>
      <c r="X30" s="31" t="s">
        <v>56</v>
      </c>
      <c r="Y30" s="32" t="s">
        <v>57</v>
      </c>
      <c r="Z30" s="33" t="s">
        <v>58</v>
      </c>
      <c r="AA30" s="34" t="s">
        <v>59</v>
      </c>
      <c r="AB30" s="34" t="s">
        <v>60</v>
      </c>
      <c r="AC30" s="112" t="s">
        <v>474</v>
      </c>
    </row>
    <row r="31" spans="1:35" ht="13.5" customHeight="1" x14ac:dyDescent="0.3">
      <c r="A31" s="123" t="s">
        <v>122</v>
      </c>
      <c r="B31" s="141" t="s">
        <v>71</v>
      </c>
      <c r="C31" s="123"/>
      <c r="D31" s="124"/>
      <c r="E31" s="124"/>
      <c r="F31" s="123"/>
      <c r="G31" s="124"/>
      <c r="H31" s="124"/>
      <c r="I31" s="123"/>
      <c r="J31" s="124"/>
      <c r="K31" s="124"/>
      <c r="L31" s="123"/>
      <c r="M31" s="124"/>
      <c r="N31" s="124"/>
      <c r="O31" s="123">
        <v>2</v>
      </c>
      <c r="P31" s="124">
        <v>20</v>
      </c>
      <c r="Q31" s="124" t="s">
        <v>72</v>
      </c>
      <c r="R31" s="142"/>
      <c r="S31" s="124"/>
      <c r="T31" s="124"/>
      <c r="U31" s="123"/>
      <c r="V31" s="124"/>
      <c r="W31" s="124"/>
      <c r="X31" s="123"/>
      <c r="Y31" s="124"/>
      <c r="Z31" s="124"/>
      <c r="AA31" s="213">
        <f t="shared" ref="AA31:AB31" si="9">SUM(C31,F31,I31,L31,O31,R31,U31,X31)</f>
        <v>2</v>
      </c>
      <c r="AB31" s="213">
        <f t="shared" si="9"/>
        <v>20</v>
      </c>
      <c r="AC31" s="69" t="s">
        <v>85</v>
      </c>
    </row>
    <row r="32" spans="1:35" ht="13.2" customHeight="1" x14ac:dyDescent="0.3">
      <c r="A32" s="49" t="s">
        <v>256</v>
      </c>
      <c r="B32" s="141" t="s">
        <v>71</v>
      </c>
      <c r="C32" s="123">
        <v>2</v>
      </c>
      <c r="D32" s="124">
        <v>20</v>
      </c>
      <c r="E32" s="124" t="s">
        <v>72</v>
      </c>
      <c r="F32" s="123">
        <v>2</v>
      </c>
      <c r="G32" s="124">
        <v>20</v>
      </c>
      <c r="H32" s="124" t="s">
        <v>73</v>
      </c>
      <c r="I32" s="123"/>
      <c r="J32" s="124"/>
      <c r="K32" s="124"/>
      <c r="L32" s="123"/>
      <c r="M32" s="124"/>
      <c r="N32" s="124"/>
      <c r="O32" s="123"/>
      <c r="P32" s="124"/>
      <c r="Q32" s="124"/>
      <c r="R32" s="123"/>
      <c r="S32" s="124"/>
      <c r="T32" s="124"/>
      <c r="U32" s="123"/>
      <c r="V32" s="124"/>
      <c r="W32" s="124"/>
      <c r="X32" s="123"/>
      <c r="Y32" s="124"/>
      <c r="Z32" s="124"/>
      <c r="AA32" s="213">
        <f t="shared" ref="AA32:AB32" si="10">SUM(C32,F32,I32,L32,O32,R32,U32,X32)</f>
        <v>4</v>
      </c>
      <c r="AB32" s="213">
        <f t="shared" si="10"/>
        <v>40</v>
      </c>
      <c r="AC32" s="69" t="s">
        <v>194</v>
      </c>
    </row>
    <row r="33" spans="1:29" ht="13.5" customHeight="1" x14ac:dyDescent="0.3">
      <c r="A33" s="49" t="s">
        <v>257</v>
      </c>
      <c r="B33" s="141" t="s">
        <v>71</v>
      </c>
      <c r="C33" s="144"/>
      <c r="D33" s="145"/>
      <c r="E33" s="145"/>
      <c r="F33" s="144"/>
      <c r="G33" s="145"/>
      <c r="H33" s="145"/>
      <c r="I33" s="144"/>
      <c r="J33" s="145"/>
      <c r="K33" s="145"/>
      <c r="L33" s="144"/>
      <c r="M33" s="145"/>
      <c r="N33" s="145"/>
      <c r="O33" s="144">
        <v>3</v>
      </c>
      <c r="P33" s="145">
        <v>20</v>
      </c>
      <c r="Q33" s="145" t="s">
        <v>73</v>
      </c>
      <c r="R33" s="144">
        <v>3</v>
      </c>
      <c r="S33" s="145">
        <v>20</v>
      </c>
      <c r="T33" s="145" t="s">
        <v>73</v>
      </c>
      <c r="U33" s="123"/>
      <c r="V33" s="124"/>
      <c r="W33" s="124"/>
      <c r="X33" s="123"/>
      <c r="Y33" s="124"/>
      <c r="Z33" s="124"/>
      <c r="AA33" s="213">
        <f t="shared" ref="AA33:AB33" si="11">SUM(C33,F33,I33,L33,O33,R33,U33,X33)</f>
        <v>6</v>
      </c>
      <c r="AB33" s="213">
        <f t="shared" si="11"/>
        <v>40</v>
      </c>
      <c r="AC33" s="69" t="s">
        <v>194</v>
      </c>
    </row>
    <row r="34" spans="1:29" ht="28.2" customHeight="1" x14ac:dyDescent="0.3">
      <c r="A34" s="49" t="s">
        <v>240</v>
      </c>
      <c r="B34" s="295" t="s">
        <v>71</v>
      </c>
      <c r="C34" s="123">
        <v>3</v>
      </c>
      <c r="D34" s="124">
        <v>10</v>
      </c>
      <c r="E34" s="124" t="s">
        <v>72</v>
      </c>
      <c r="F34" s="123">
        <v>2</v>
      </c>
      <c r="G34" s="124">
        <v>5</v>
      </c>
      <c r="H34" s="124" t="s">
        <v>72</v>
      </c>
      <c r="I34" s="123">
        <v>1</v>
      </c>
      <c r="J34" s="124">
        <v>5</v>
      </c>
      <c r="K34" s="124" t="s">
        <v>72</v>
      </c>
      <c r="L34" s="123">
        <v>2</v>
      </c>
      <c r="M34" s="124">
        <v>10</v>
      </c>
      <c r="N34" s="124" t="s">
        <v>73</v>
      </c>
      <c r="O34" s="69"/>
      <c r="P34" s="69"/>
      <c r="Q34" s="69"/>
      <c r="R34" s="69"/>
      <c r="S34" s="69"/>
      <c r="T34" s="69"/>
      <c r="U34" s="176"/>
      <c r="V34" s="124"/>
      <c r="W34" s="124"/>
      <c r="X34" s="123"/>
      <c r="Y34" s="124"/>
      <c r="Z34" s="124"/>
      <c r="AA34" s="213">
        <f t="shared" ref="AA34:AB34" si="12">SUM(C34,F34,I34,L34,U34,X34)</f>
        <v>8</v>
      </c>
      <c r="AB34" s="213">
        <f t="shared" si="12"/>
        <v>30</v>
      </c>
      <c r="AC34" s="69" t="s">
        <v>194</v>
      </c>
    </row>
    <row r="35" spans="1:29" ht="13.5" customHeight="1" x14ac:dyDescent="0.3">
      <c r="A35" s="49" t="s">
        <v>221</v>
      </c>
      <c r="B35" s="141" t="s">
        <v>134</v>
      </c>
      <c r="C35" s="120"/>
      <c r="D35" s="150"/>
      <c r="E35" s="150"/>
      <c r="F35" s="120"/>
      <c r="G35" s="150"/>
      <c r="H35" s="150"/>
      <c r="I35" s="120"/>
      <c r="J35" s="150"/>
      <c r="K35" s="150"/>
      <c r="L35" s="120"/>
      <c r="M35" s="150"/>
      <c r="N35" s="150"/>
      <c r="O35" s="120"/>
      <c r="P35" s="150"/>
      <c r="Q35" s="150"/>
      <c r="R35" s="296">
        <v>3</v>
      </c>
      <c r="S35" s="150">
        <v>15</v>
      </c>
      <c r="T35" s="150" t="s">
        <v>72</v>
      </c>
      <c r="U35" s="123">
        <v>5</v>
      </c>
      <c r="V35" s="124">
        <v>15</v>
      </c>
      <c r="W35" s="124" t="s">
        <v>73</v>
      </c>
      <c r="X35" s="123">
        <v>5</v>
      </c>
      <c r="Y35" s="124">
        <v>15</v>
      </c>
      <c r="Z35" s="124" t="s">
        <v>73</v>
      </c>
      <c r="AA35" s="213">
        <f t="shared" ref="AA35:AB35" si="13">SUM(C35,F35,I35,L35,O35,R35,U35,X35)</f>
        <v>13</v>
      </c>
      <c r="AB35" s="213">
        <f t="shared" si="13"/>
        <v>45</v>
      </c>
      <c r="AC35" s="69" t="s">
        <v>194</v>
      </c>
    </row>
    <row r="36" spans="1:29" ht="13.5" customHeight="1" x14ac:dyDescent="0.3">
      <c r="M36" s="156"/>
      <c r="N36" s="156"/>
      <c r="Y36" s="105" t="s">
        <v>101</v>
      </c>
      <c r="Z36" s="105"/>
      <c r="AA36" s="157">
        <f t="shared" ref="AA36:AB36" si="14">SUM(AA31:AA35)</f>
        <v>33</v>
      </c>
      <c r="AB36" s="157">
        <f t="shared" si="14"/>
        <v>175</v>
      </c>
    </row>
    <row r="37" spans="1:29" ht="13.5" customHeight="1" x14ac:dyDescent="0.3">
      <c r="M37" s="104"/>
      <c r="N37" s="104"/>
      <c r="O37" s="129"/>
      <c r="P37" s="104"/>
      <c r="Q37" s="104"/>
      <c r="R37" s="129"/>
      <c r="S37" s="104"/>
      <c r="T37" s="104"/>
      <c r="U37" s="129"/>
      <c r="V37" s="104"/>
      <c r="W37" s="104"/>
      <c r="X37" s="129"/>
      <c r="Y37" s="160"/>
      <c r="Z37" s="160"/>
      <c r="AA37" s="161"/>
      <c r="AB37" s="161"/>
    </row>
    <row r="38" spans="1:29" ht="13.5" customHeight="1" x14ac:dyDescent="0.3">
      <c r="M38" s="104"/>
      <c r="N38" s="104"/>
      <c r="O38" s="129"/>
      <c r="P38" s="104"/>
      <c r="Q38" s="104"/>
      <c r="R38" s="129"/>
      <c r="S38" s="104"/>
      <c r="T38" s="104"/>
      <c r="U38" s="129"/>
      <c r="V38" s="104"/>
      <c r="W38" s="104"/>
      <c r="X38" s="129"/>
      <c r="Y38" s="160"/>
      <c r="Z38" s="160"/>
      <c r="AA38" s="161"/>
      <c r="AB38" s="161"/>
    </row>
    <row r="39" spans="1:29" ht="13.5" customHeight="1" x14ac:dyDescent="0.3">
      <c r="M39" s="104"/>
      <c r="N39" s="104"/>
      <c r="O39" s="129"/>
      <c r="P39" s="104"/>
      <c r="Q39" s="104"/>
      <c r="R39" s="129"/>
      <c r="S39" s="104"/>
      <c r="T39" s="104"/>
      <c r="U39" s="129"/>
      <c r="V39" s="104"/>
      <c r="W39" s="104"/>
      <c r="X39" s="129"/>
      <c r="Y39" s="160"/>
      <c r="Z39" s="160"/>
      <c r="AA39" s="161"/>
      <c r="AB39" s="161"/>
    </row>
    <row r="40" spans="1:29" ht="96" customHeight="1" x14ac:dyDescent="0.3">
      <c r="A40" s="173" t="s">
        <v>142</v>
      </c>
      <c r="B40" s="9" t="s">
        <v>34</v>
      </c>
      <c r="C40" s="10" t="s">
        <v>35</v>
      </c>
      <c r="D40" s="134" t="s">
        <v>36</v>
      </c>
      <c r="E40" s="107" t="s">
        <v>37</v>
      </c>
      <c r="F40" s="108" t="s">
        <v>38</v>
      </c>
      <c r="G40" s="135" t="s">
        <v>39</v>
      </c>
      <c r="H40" s="109" t="s">
        <v>40</v>
      </c>
      <c r="I40" s="110" t="s">
        <v>41</v>
      </c>
      <c r="J40" s="17" t="s">
        <v>42</v>
      </c>
      <c r="K40" s="18" t="s">
        <v>43</v>
      </c>
      <c r="L40" s="19" t="s">
        <v>44</v>
      </c>
      <c r="M40" s="20" t="s">
        <v>45</v>
      </c>
      <c r="N40" s="21" t="s">
        <v>46</v>
      </c>
      <c r="O40" s="22" t="s">
        <v>47</v>
      </c>
      <c r="P40" s="23" t="s">
        <v>48</v>
      </c>
      <c r="Q40" s="24" t="s">
        <v>49</v>
      </c>
      <c r="R40" s="25" t="s">
        <v>50</v>
      </c>
      <c r="S40" s="26" t="s">
        <v>51</v>
      </c>
      <c r="T40" s="27" t="s">
        <v>52</v>
      </c>
      <c r="U40" s="28" t="s">
        <v>53</v>
      </c>
      <c r="V40" s="29" t="s">
        <v>54</v>
      </c>
      <c r="W40" s="30" t="s">
        <v>55</v>
      </c>
      <c r="X40" s="31" t="s">
        <v>56</v>
      </c>
      <c r="Y40" s="32" t="s">
        <v>57</v>
      </c>
      <c r="Z40" s="33" t="s">
        <v>58</v>
      </c>
      <c r="AA40" s="34" t="s">
        <v>59</v>
      </c>
      <c r="AB40" s="34" t="s">
        <v>60</v>
      </c>
      <c r="AC40" s="112" t="s">
        <v>474</v>
      </c>
    </row>
    <row r="41" spans="1:29" ht="18.75" customHeight="1" x14ac:dyDescent="0.25">
      <c r="A41" s="406" t="s">
        <v>143</v>
      </c>
      <c r="B41" s="391"/>
      <c r="C41" s="391"/>
      <c r="D41" s="391"/>
      <c r="E41" s="403"/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404" t="s">
        <v>144</v>
      </c>
    </row>
    <row r="42" spans="1:29" ht="13.5" customHeight="1" x14ac:dyDescent="0.3">
      <c r="A42" s="123" t="s">
        <v>145</v>
      </c>
      <c r="B42" s="141" t="s">
        <v>71</v>
      </c>
      <c r="C42" s="123">
        <v>2</v>
      </c>
      <c r="D42" s="124">
        <v>20</v>
      </c>
      <c r="E42" s="124" t="s">
        <v>72</v>
      </c>
      <c r="F42" s="123">
        <v>2</v>
      </c>
      <c r="G42" s="124">
        <v>20</v>
      </c>
      <c r="H42" s="124" t="s">
        <v>72</v>
      </c>
      <c r="I42" s="123">
        <v>2</v>
      </c>
      <c r="J42" s="124">
        <v>20</v>
      </c>
      <c r="K42" s="124" t="s">
        <v>72</v>
      </c>
      <c r="L42" s="123">
        <v>2</v>
      </c>
      <c r="M42" s="124">
        <v>20</v>
      </c>
      <c r="N42" s="124" t="s">
        <v>73</v>
      </c>
      <c r="O42" s="123">
        <v>2</v>
      </c>
      <c r="P42" s="124">
        <v>20</v>
      </c>
      <c r="Q42" s="124" t="s">
        <v>73</v>
      </c>
      <c r="R42" s="142"/>
      <c r="S42" s="124"/>
      <c r="T42" s="124"/>
      <c r="U42" s="123"/>
      <c r="V42" s="124"/>
      <c r="W42" s="124"/>
      <c r="X42" s="123"/>
      <c r="Y42" s="124"/>
      <c r="Z42" s="124"/>
      <c r="AA42" s="34">
        <f t="shared" ref="AA42:AB42" si="15">SUM(C42,F42,I42,L42,O42,R42,U42,X42)</f>
        <v>10</v>
      </c>
      <c r="AB42" s="34">
        <f t="shared" si="15"/>
        <v>100</v>
      </c>
      <c r="AC42" s="396"/>
    </row>
    <row r="43" spans="1:29" ht="13.5" customHeight="1" x14ac:dyDescent="0.3">
      <c r="A43" s="127" t="s">
        <v>146</v>
      </c>
      <c r="B43" s="141" t="s">
        <v>71</v>
      </c>
      <c r="C43" s="123">
        <v>1</v>
      </c>
      <c r="D43" s="124">
        <v>10</v>
      </c>
      <c r="E43" s="428" t="s">
        <v>72</v>
      </c>
      <c r="F43" s="429">
        <v>1</v>
      </c>
      <c r="G43" s="428">
        <v>10</v>
      </c>
      <c r="H43" s="428" t="s">
        <v>72</v>
      </c>
      <c r="I43" s="429">
        <v>2</v>
      </c>
      <c r="J43" s="428">
        <v>20</v>
      </c>
      <c r="K43" s="428" t="s">
        <v>72</v>
      </c>
      <c r="L43" s="429">
        <v>2</v>
      </c>
      <c r="M43" s="428">
        <v>20</v>
      </c>
      <c r="N43" s="428" t="s">
        <v>72</v>
      </c>
      <c r="O43" s="429">
        <v>2</v>
      </c>
      <c r="P43" s="428">
        <v>20</v>
      </c>
      <c r="Q43" s="428" t="s">
        <v>72</v>
      </c>
      <c r="R43" s="142">
        <v>2</v>
      </c>
      <c r="S43" s="124">
        <v>20</v>
      </c>
      <c r="T43" s="124" t="s">
        <v>73</v>
      </c>
      <c r="U43" s="123"/>
      <c r="V43" s="124"/>
      <c r="W43" s="124"/>
      <c r="X43" s="123"/>
      <c r="Y43" s="124"/>
      <c r="Z43" s="124"/>
      <c r="AA43" s="34">
        <f t="shared" ref="AA43:AB43" si="16">SUM(C43,F43,I43,L43,O43,R43,U43,X43)</f>
        <v>10</v>
      </c>
      <c r="AB43" s="34">
        <f t="shared" si="16"/>
        <v>100</v>
      </c>
      <c r="AC43" s="396"/>
    </row>
    <row r="44" spans="1:29" ht="13.5" customHeight="1" x14ac:dyDescent="0.3">
      <c r="A44" s="127" t="s">
        <v>147</v>
      </c>
      <c r="B44" s="141" t="s">
        <v>71</v>
      </c>
      <c r="C44" s="123">
        <v>3</v>
      </c>
      <c r="D44" s="124">
        <v>30</v>
      </c>
      <c r="E44" s="124" t="s">
        <v>73</v>
      </c>
      <c r="F44" s="123"/>
      <c r="G44" s="124"/>
      <c r="H44" s="124"/>
      <c r="I44" s="123"/>
      <c r="J44" s="124"/>
      <c r="K44" s="124"/>
      <c r="L44" s="123"/>
      <c r="M44" s="124"/>
      <c r="N44" s="124"/>
      <c r="O44" s="123"/>
      <c r="P44" s="124"/>
      <c r="Q44" s="124"/>
      <c r="R44" s="123"/>
      <c r="S44" s="124"/>
      <c r="T44" s="124"/>
      <c r="U44" s="123"/>
      <c r="V44" s="124"/>
      <c r="W44" s="124"/>
      <c r="X44" s="123"/>
      <c r="Y44" s="124"/>
      <c r="Z44" s="124"/>
      <c r="AA44" s="34">
        <f t="shared" ref="AA44:AB44" si="17">SUM(C44,F44,I44,L44,O44,R44,U44,X44)</f>
        <v>3</v>
      </c>
      <c r="AB44" s="34">
        <f t="shared" si="17"/>
        <v>30</v>
      </c>
      <c r="AC44" s="396"/>
    </row>
    <row r="45" spans="1:29" ht="13.5" customHeight="1" x14ac:dyDescent="0.3">
      <c r="A45" s="127" t="s">
        <v>148</v>
      </c>
      <c r="B45" s="141" t="s">
        <v>71</v>
      </c>
      <c r="C45" s="123"/>
      <c r="D45" s="124"/>
      <c r="E45" s="124"/>
      <c r="F45" s="123">
        <v>3</v>
      </c>
      <c r="G45" s="124">
        <v>30</v>
      </c>
      <c r="H45" s="124" t="s">
        <v>73</v>
      </c>
      <c r="I45" s="123"/>
      <c r="J45" s="124"/>
      <c r="K45" s="124"/>
      <c r="L45" s="123"/>
      <c r="M45" s="124"/>
      <c r="N45" s="124"/>
      <c r="O45" s="123"/>
      <c r="P45" s="124"/>
      <c r="Q45" s="124"/>
      <c r="R45" s="142"/>
      <c r="S45" s="124"/>
      <c r="T45" s="124"/>
      <c r="U45" s="123"/>
      <c r="V45" s="124"/>
      <c r="W45" s="124"/>
      <c r="X45" s="123"/>
      <c r="Y45" s="124"/>
      <c r="Z45" s="124"/>
      <c r="AA45" s="34">
        <f t="shared" ref="AA45:AB45" si="18">SUM(C45,F45,I45,L45,O45,R45,U45,X45)</f>
        <v>3</v>
      </c>
      <c r="AB45" s="34">
        <f t="shared" si="18"/>
        <v>30</v>
      </c>
      <c r="AC45" s="396"/>
    </row>
    <row r="46" spans="1:29" ht="13.5" customHeight="1" x14ac:dyDescent="0.3">
      <c r="A46" s="127" t="s">
        <v>149</v>
      </c>
      <c r="B46" s="141" t="s">
        <v>71</v>
      </c>
      <c r="C46" s="123"/>
      <c r="D46" s="124"/>
      <c r="E46" s="124"/>
      <c r="F46" s="123"/>
      <c r="G46" s="124"/>
      <c r="H46" s="124"/>
      <c r="I46" s="144">
        <v>3</v>
      </c>
      <c r="J46" s="145">
        <v>30</v>
      </c>
      <c r="K46" s="145" t="s">
        <v>73</v>
      </c>
      <c r="L46" s="144">
        <v>3</v>
      </c>
      <c r="M46" s="145">
        <v>30</v>
      </c>
      <c r="N46" s="145" t="s">
        <v>73</v>
      </c>
      <c r="O46" s="144"/>
      <c r="P46" s="145"/>
      <c r="Q46" s="145"/>
      <c r="R46" s="142"/>
      <c r="S46" s="124"/>
      <c r="T46" s="124"/>
      <c r="U46" s="123"/>
      <c r="V46" s="124"/>
      <c r="W46" s="124"/>
      <c r="X46" s="123"/>
      <c r="Y46" s="124"/>
      <c r="Z46" s="124"/>
      <c r="AA46" s="34">
        <f t="shared" ref="AA46:AB46" si="19">SUM(C46,F46,I46,L46,O46,R46,U46,X46)</f>
        <v>6</v>
      </c>
      <c r="AB46" s="34">
        <f t="shared" si="19"/>
        <v>60</v>
      </c>
      <c r="AC46" s="396"/>
    </row>
    <row r="47" spans="1:29" ht="13.5" customHeight="1" x14ac:dyDescent="0.3">
      <c r="A47" s="49" t="s">
        <v>150</v>
      </c>
      <c r="B47" s="141" t="s">
        <v>71</v>
      </c>
      <c r="C47" s="123"/>
      <c r="D47" s="124"/>
      <c r="E47" s="124"/>
      <c r="F47" s="123"/>
      <c r="G47" s="124"/>
      <c r="H47" s="146"/>
      <c r="I47" s="69"/>
      <c r="J47" s="69"/>
      <c r="K47" s="69"/>
      <c r="L47" s="123"/>
      <c r="M47" s="124"/>
      <c r="N47" s="124"/>
      <c r="O47" s="123">
        <v>2</v>
      </c>
      <c r="P47" s="124">
        <v>20</v>
      </c>
      <c r="Q47" s="124" t="s">
        <v>72</v>
      </c>
      <c r="R47" s="176"/>
      <c r="S47" s="124"/>
      <c r="T47" s="124"/>
      <c r="U47" s="123"/>
      <c r="V47" s="124"/>
      <c r="W47" s="124"/>
      <c r="X47" s="123"/>
      <c r="Y47" s="124"/>
      <c r="Z47" s="145"/>
      <c r="AA47" s="177">
        <f t="shared" ref="AA47:AB47" si="20">SUM(C47,F47,O47,L47,R47,U47,X47)</f>
        <v>2</v>
      </c>
      <c r="AB47" s="177">
        <f t="shared" si="20"/>
        <v>20</v>
      </c>
      <c r="AC47" s="398"/>
    </row>
    <row r="48" spans="1:29" ht="13.2" customHeight="1" x14ac:dyDescent="0.3">
      <c r="A48" s="158"/>
      <c r="B48" s="159"/>
      <c r="C48" s="95"/>
      <c r="D48" s="156"/>
      <c r="E48" s="156"/>
      <c r="F48" s="95"/>
      <c r="G48" s="156"/>
      <c r="H48" s="156"/>
      <c r="I48" s="95"/>
      <c r="J48" s="156"/>
      <c r="K48" s="156"/>
      <c r="L48" s="95"/>
      <c r="M48" s="156"/>
      <c r="N48" s="156"/>
      <c r="O48" s="95"/>
      <c r="P48" s="156"/>
      <c r="Q48" s="156"/>
      <c r="R48" s="95"/>
      <c r="S48" s="156"/>
      <c r="T48" s="156"/>
      <c r="U48" s="95"/>
      <c r="V48" s="156"/>
      <c r="W48" s="156"/>
      <c r="X48" s="95"/>
      <c r="Y48" s="130" t="s">
        <v>101</v>
      </c>
      <c r="Z48" s="124"/>
      <c r="AA48" s="157">
        <f t="shared" ref="AA48:AB48" si="21">SUM(AA42:AA47)</f>
        <v>34</v>
      </c>
      <c r="AB48" s="157">
        <f t="shared" si="21"/>
        <v>340</v>
      </c>
    </row>
    <row r="49" spans="1:37" ht="13.5" customHeight="1" x14ac:dyDescent="0.3">
      <c r="A49" s="158"/>
      <c r="B49" s="159"/>
      <c r="C49" s="95"/>
      <c r="D49" s="156"/>
      <c r="E49" s="156"/>
      <c r="F49" s="95"/>
      <c r="G49" s="156"/>
      <c r="H49" s="156"/>
      <c r="I49" s="95"/>
      <c r="J49" s="156"/>
      <c r="K49" s="156"/>
      <c r="L49" s="95"/>
      <c r="M49" s="156"/>
      <c r="N49" s="156"/>
      <c r="O49" s="95"/>
      <c r="P49" s="156"/>
      <c r="Q49" s="156"/>
      <c r="R49" s="95"/>
      <c r="S49" s="156"/>
      <c r="T49" s="156"/>
      <c r="U49" s="95"/>
      <c r="V49" s="156"/>
      <c r="W49" s="156"/>
      <c r="X49" s="95"/>
      <c r="Y49" s="160"/>
      <c r="Z49" s="156"/>
      <c r="AA49" s="161"/>
      <c r="AB49" s="161"/>
    </row>
    <row r="50" spans="1:37" ht="13.5" customHeight="1" x14ac:dyDescent="0.3">
      <c r="M50" s="104"/>
      <c r="N50" s="104"/>
      <c r="O50" s="104"/>
      <c r="P50" s="104"/>
      <c r="Q50" s="104"/>
      <c r="R50" s="104"/>
      <c r="S50" s="104"/>
      <c r="T50" s="104"/>
      <c r="U50" s="104"/>
      <c r="V50" s="104"/>
      <c r="W50" s="104"/>
      <c r="X50" s="104"/>
      <c r="Y50" s="160"/>
      <c r="Z50" s="160"/>
      <c r="AA50" s="161"/>
      <c r="AB50" s="161"/>
    </row>
    <row r="51" spans="1:37" ht="13.5" customHeight="1" x14ac:dyDescent="0.3">
      <c r="A51" s="40" t="s">
        <v>151</v>
      </c>
      <c r="B51" s="9" t="s">
        <v>34</v>
      </c>
      <c r="C51" s="10" t="s">
        <v>35</v>
      </c>
      <c r="D51" s="134" t="s">
        <v>36</v>
      </c>
      <c r="E51" s="107" t="s">
        <v>37</v>
      </c>
      <c r="F51" s="108" t="s">
        <v>38</v>
      </c>
      <c r="G51" s="135" t="s">
        <v>39</v>
      </c>
      <c r="H51" s="109" t="s">
        <v>40</v>
      </c>
      <c r="I51" s="110" t="s">
        <v>41</v>
      </c>
      <c r="J51" s="17" t="s">
        <v>42</v>
      </c>
      <c r="K51" s="18" t="s">
        <v>43</v>
      </c>
      <c r="L51" s="19" t="s">
        <v>44</v>
      </c>
      <c r="M51" s="20" t="s">
        <v>45</v>
      </c>
      <c r="N51" s="21" t="s">
        <v>46</v>
      </c>
      <c r="O51" s="22" t="s">
        <v>47</v>
      </c>
      <c r="P51" s="23" t="s">
        <v>48</v>
      </c>
      <c r="Q51" s="24" t="s">
        <v>49</v>
      </c>
      <c r="R51" s="25" t="s">
        <v>50</v>
      </c>
      <c r="S51" s="26" t="s">
        <v>51</v>
      </c>
      <c r="T51" s="27" t="s">
        <v>52</v>
      </c>
      <c r="U51" s="28" t="s">
        <v>53</v>
      </c>
      <c r="V51" s="29" t="s">
        <v>54</v>
      </c>
      <c r="W51" s="30" t="s">
        <v>55</v>
      </c>
      <c r="X51" s="31" t="s">
        <v>56</v>
      </c>
      <c r="Y51" s="32" t="s">
        <v>57</v>
      </c>
      <c r="Z51" s="33" t="s">
        <v>58</v>
      </c>
      <c r="AA51" s="34" t="s">
        <v>59</v>
      </c>
      <c r="AB51" s="34" t="s">
        <v>60</v>
      </c>
      <c r="AC51" s="112" t="s">
        <v>474</v>
      </c>
    </row>
    <row r="52" spans="1:37" ht="13.5" customHeight="1" x14ac:dyDescent="0.3">
      <c r="A52" s="416" t="s">
        <v>258</v>
      </c>
      <c r="B52" s="391"/>
      <c r="C52" s="391"/>
      <c r="D52" s="391"/>
      <c r="E52" s="391"/>
      <c r="F52" s="391"/>
      <c r="G52" s="391"/>
      <c r="H52" s="391"/>
      <c r="I52" s="391"/>
      <c r="J52" s="391"/>
      <c r="K52" s="391"/>
      <c r="L52" s="391"/>
      <c r="M52" s="391"/>
      <c r="N52" s="391"/>
      <c r="O52" s="391"/>
      <c r="P52" s="391"/>
      <c r="Q52" s="391"/>
      <c r="R52" s="391"/>
      <c r="S52" s="391"/>
      <c r="T52" s="391"/>
      <c r="U52" s="391"/>
      <c r="V52" s="391"/>
      <c r="W52" s="391"/>
      <c r="X52" s="391"/>
      <c r="Y52" s="392"/>
      <c r="Z52" s="205"/>
      <c r="AA52" s="140"/>
      <c r="AB52" s="140"/>
      <c r="AC52" s="35"/>
    </row>
    <row r="53" spans="1:37" ht="54" customHeight="1" x14ac:dyDescent="0.3">
      <c r="A53" s="209" t="s">
        <v>243</v>
      </c>
      <c r="B53" s="220" t="s">
        <v>134</v>
      </c>
      <c r="C53" s="123">
        <v>5</v>
      </c>
      <c r="D53" s="124">
        <v>25</v>
      </c>
      <c r="E53" s="124" t="s">
        <v>73</v>
      </c>
      <c r="F53" s="123">
        <v>2</v>
      </c>
      <c r="G53" s="124">
        <v>30</v>
      </c>
      <c r="H53" s="124" t="s">
        <v>73</v>
      </c>
      <c r="I53" s="123">
        <v>2</v>
      </c>
      <c r="J53" s="124">
        <v>30</v>
      </c>
      <c r="K53" s="124" t="s">
        <v>73</v>
      </c>
      <c r="L53" s="123">
        <v>3</v>
      </c>
      <c r="M53" s="124">
        <v>30</v>
      </c>
      <c r="N53" s="124" t="s">
        <v>73</v>
      </c>
      <c r="O53" s="123">
        <v>3</v>
      </c>
      <c r="P53" s="124">
        <v>30</v>
      </c>
      <c r="Q53" s="124" t="s">
        <v>73</v>
      </c>
      <c r="R53" s="142">
        <v>3</v>
      </c>
      <c r="S53" s="124">
        <v>30</v>
      </c>
      <c r="T53" s="147" t="s">
        <v>73</v>
      </c>
      <c r="U53" s="123">
        <v>4</v>
      </c>
      <c r="V53" s="124">
        <v>30</v>
      </c>
      <c r="W53" s="124" t="s">
        <v>73</v>
      </c>
      <c r="X53" s="123">
        <v>3</v>
      </c>
      <c r="Y53" s="124">
        <v>10</v>
      </c>
      <c r="Z53" s="124" t="s">
        <v>73</v>
      </c>
      <c r="AA53" s="34">
        <f t="shared" ref="AA53:AB53" si="22">SUM(C53,F53,I53,L53,O53,R53,U53,X53)</f>
        <v>25</v>
      </c>
      <c r="AB53" s="34">
        <f t="shared" si="22"/>
        <v>215</v>
      </c>
      <c r="AC53" s="69" t="s">
        <v>194</v>
      </c>
      <c r="AD53" s="3"/>
      <c r="AE53" s="3"/>
      <c r="AF53" s="3"/>
      <c r="AG53" s="3"/>
      <c r="AH53" s="3"/>
      <c r="AI53" s="3"/>
      <c r="AJ53" s="3"/>
      <c r="AK53" s="3"/>
    </row>
    <row r="54" spans="1:37" ht="48.75" customHeight="1" x14ac:dyDescent="0.3">
      <c r="A54" s="209" t="s">
        <v>259</v>
      </c>
      <c r="B54" s="220" t="s">
        <v>71</v>
      </c>
      <c r="C54" s="123"/>
      <c r="D54" s="124"/>
      <c r="E54" s="124"/>
      <c r="F54" s="123"/>
      <c r="G54" s="124"/>
      <c r="H54" s="124"/>
      <c r="I54" s="123">
        <v>2</v>
      </c>
      <c r="J54" s="124">
        <v>10</v>
      </c>
      <c r="K54" s="124" t="s">
        <v>72</v>
      </c>
      <c r="L54" s="123">
        <v>2</v>
      </c>
      <c r="M54" s="124">
        <v>10</v>
      </c>
      <c r="N54" s="124" t="s">
        <v>73</v>
      </c>
      <c r="O54" s="123"/>
      <c r="P54" s="124"/>
      <c r="Q54" s="124"/>
      <c r="R54" s="142"/>
      <c r="S54" s="124"/>
      <c r="T54" s="147"/>
      <c r="U54" s="123"/>
      <c r="V54" s="124"/>
      <c r="W54" s="124"/>
      <c r="X54" s="123"/>
      <c r="Y54" s="124"/>
      <c r="Z54" s="124"/>
      <c r="AA54" s="143">
        <f t="shared" ref="AA54:AB54" si="23">SUM(I54,L54)</f>
        <v>4</v>
      </c>
      <c r="AB54" s="143">
        <f t="shared" si="23"/>
        <v>20</v>
      </c>
      <c r="AC54" s="69" t="s">
        <v>194</v>
      </c>
    </row>
    <row r="55" spans="1:37" ht="34.5" customHeight="1" x14ac:dyDescent="0.3">
      <c r="A55" s="84" t="s">
        <v>466</v>
      </c>
      <c r="B55" s="220" t="s">
        <v>71</v>
      </c>
      <c r="C55" s="123"/>
      <c r="D55" s="124"/>
      <c r="E55" s="124"/>
      <c r="F55" s="123"/>
      <c r="G55" s="124"/>
      <c r="H55" s="124"/>
      <c r="I55" s="123"/>
      <c r="J55" s="124"/>
      <c r="K55" s="124"/>
      <c r="L55" s="123"/>
      <c r="M55" s="124"/>
      <c r="N55" s="124"/>
      <c r="O55" s="123"/>
      <c r="P55" s="124"/>
      <c r="Q55" s="124"/>
      <c r="R55" s="123"/>
      <c r="S55" s="124"/>
      <c r="T55" s="147"/>
      <c r="U55" s="431">
        <v>3</v>
      </c>
      <c r="V55" s="432">
        <v>30</v>
      </c>
      <c r="W55" s="432" t="s">
        <v>73</v>
      </c>
      <c r="X55" s="431">
        <v>3</v>
      </c>
      <c r="Y55" s="124">
        <v>30</v>
      </c>
      <c r="Z55" s="124" t="s">
        <v>73</v>
      </c>
      <c r="AA55" s="143">
        <f t="shared" ref="AA55:AB55" si="24">SUM(U55,X55)</f>
        <v>6</v>
      </c>
      <c r="AB55" s="143">
        <f t="shared" si="24"/>
        <v>60</v>
      </c>
      <c r="AC55" s="69" t="s">
        <v>194</v>
      </c>
    </row>
    <row r="56" spans="1:37" ht="13.5" customHeight="1" x14ac:dyDescent="0.3">
      <c r="A56" s="310" t="s">
        <v>127</v>
      </c>
      <c r="B56" s="220" t="s">
        <v>227</v>
      </c>
      <c r="C56" s="123"/>
      <c r="D56" s="124"/>
      <c r="E56" s="124"/>
      <c r="F56" s="123"/>
      <c r="G56" s="124"/>
      <c r="H56" s="124"/>
      <c r="I56" s="123"/>
      <c r="J56" s="124"/>
      <c r="K56" s="124"/>
      <c r="L56" s="123"/>
      <c r="M56" s="124"/>
      <c r="N56" s="124"/>
      <c r="O56" s="123"/>
      <c r="P56" s="124"/>
      <c r="Q56" s="124"/>
      <c r="R56" s="142">
        <v>1</v>
      </c>
      <c r="S56" s="124">
        <v>15</v>
      </c>
      <c r="T56" s="147" t="s">
        <v>72</v>
      </c>
      <c r="U56" s="431">
        <v>1</v>
      </c>
      <c r="V56" s="432">
        <v>15</v>
      </c>
      <c r="W56" s="432" t="s">
        <v>72</v>
      </c>
      <c r="X56" s="431"/>
      <c r="Y56" s="124"/>
      <c r="Z56" s="124"/>
      <c r="AA56" s="143">
        <f t="shared" ref="AA56:AB56" si="25">SUM(R56,U56)</f>
        <v>2</v>
      </c>
      <c r="AB56" s="143">
        <f t="shared" si="25"/>
        <v>30</v>
      </c>
      <c r="AC56" s="69" t="s">
        <v>228</v>
      </c>
    </row>
    <row r="57" spans="1:37" ht="13.5" customHeight="1" x14ac:dyDescent="0.3">
      <c r="A57" s="310" t="s">
        <v>246</v>
      </c>
      <c r="B57" s="220" t="s">
        <v>71</v>
      </c>
      <c r="C57" s="123"/>
      <c r="D57" s="124"/>
      <c r="E57" s="124"/>
      <c r="F57" s="123"/>
      <c r="G57" s="124"/>
      <c r="H57" s="124"/>
      <c r="I57" s="123"/>
      <c r="J57" s="124"/>
      <c r="K57" s="124"/>
      <c r="L57" s="123"/>
      <c r="M57" s="124"/>
      <c r="N57" s="124"/>
      <c r="O57" s="123">
        <v>2</v>
      </c>
      <c r="P57" s="124">
        <v>10</v>
      </c>
      <c r="Q57" s="124" t="s">
        <v>72</v>
      </c>
      <c r="R57" s="142">
        <v>2</v>
      </c>
      <c r="S57" s="124">
        <v>10</v>
      </c>
      <c r="T57" s="268" t="s">
        <v>72</v>
      </c>
      <c r="U57" s="433">
        <v>2</v>
      </c>
      <c r="V57" s="434">
        <v>10</v>
      </c>
      <c r="W57" s="434" t="s">
        <v>72</v>
      </c>
      <c r="X57" s="433">
        <v>2</v>
      </c>
      <c r="Y57" s="145">
        <v>10</v>
      </c>
      <c r="Z57" s="145" t="s">
        <v>73</v>
      </c>
      <c r="AA57" s="177">
        <f t="shared" ref="AA57:AB57" si="26">SUM(O57,R57,U57,X57)</f>
        <v>8</v>
      </c>
      <c r="AB57" s="177">
        <f t="shared" si="26"/>
        <v>40</v>
      </c>
      <c r="AC57" s="69" t="s">
        <v>194</v>
      </c>
    </row>
    <row r="58" spans="1:37" ht="34.200000000000003" customHeight="1" x14ac:dyDescent="0.3">
      <c r="A58" s="311" t="s">
        <v>260</v>
      </c>
      <c r="B58" s="271" t="s">
        <v>134</v>
      </c>
      <c r="C58" s="312"/>
      <c r="D58" s="313"/>
      <c r="E58" s="313"/>
      <c r="F58" s="313"/>
      <c r="G58" s="313"/>
      <c r="H58" s="313"/>
      <c r="I58" s="313"/>
      <c r="J58" s="313"/>
      <c r="K58" s="313"/>
      <c r="L58" s="313"/>
      <c r="M58" s="314"/>
      <c r="N58" s="314"/>
      <c r="O58" s="315">
        <v>1</v>
      </c>
      <c r="P58" s="151">
        <v>10</v>
      </c>
      <c r="Q58" s="314" t="s">
        <v>72</v>
      </c>
      <c r="R58" s="315">
        <v>1</v>
      </c>
      <c r="S58" s="151">
        <v>10</v>
      </c>
      <c r="T58" s="316" t="s">
        <v>72</v>
      </c>
      <c r="U58" s="316"/>
      <c r="V58" s="316"/>
      <c r="W58" s="316"/>
      <c r="X58" s="316"/>
      <c r="Y58" s="105"/>
      <c r="Z58" s="105"/>
      <c r="AA58" s="143">
        <f t="shared" ref="AA58:AB58" si="27">SUM(O58,R58)</f>
        <v>2</v>
      </c>
      <c r="AB58" s="143">
        <f t="shared" si="27"/>
        <v>20</v>
      </c>
      <c r="AC58" s="69" t="s">
        <v>261</v>
      </c>
    </row>
    <row r="59" spans="1:37" ht="13.5" customHeight="1" x14ac:dyDescent="0.3">
      <c r="A59" s="49" t="s">
        <v>247</v>
      </c>
      <c r="B59" s="141" t="s">
        <v>134</v>
      </c>
      <c r="C59" s="123">
        <v>1</v>
      </c>
      <c r="D59" s="124">
        <v>10</v>
      </c>
      <c r="E59" s="124" t="s">
        <v>72</v>
      </c>
      <c r="F59" s="123">
        <v>1</v>
      </c>
      <c r="G59" s="124">
        <v>10</v>
      </c>
      <c r="H59" s="124" t="s">
        <v>72</v>
      </c>
      <c r="I59" s="123">
        <v>1</v>
      </c>
      <c r="J59" s="124">
        <v>10</v>
      </c>
      <c r="K59" s="124" t="s">
        <v>72</v>
      </c>
      <c r="L59" s="123">
        <v>2</v>
      </c>
      <c r="M59" s="124">
        <v>10</v>
      </c>
      <c r="N59" s="124" t="s">
        <v>73</v>
      </c>
      <c r="O59" s="123">
        <v>2</v>
      </c>
      <c r="P59" s="124">
        <v>10</v>
      </c>
      <c r="Q59" s="124" t="s">
        <v>72</v>
      </c>
      <c r="R59" s="142">
        <v>2</v>
      </c>
      <c r="S59" s="124">
        <v>15</v>
      </c>
      <c r="T59" s="124" t="s">
        <v>73</v>
      </c>
      <c r="U59" s="123"/>
      <c r="V59" s="124"/>
      <c r="W59" s="124"/>
      <c r="X59" s="123"/>
      <c r="Y59" s="124"/>
      <c r="Z59" s="124"/>
      <c r="AA59" s="34">
        <f t="shared" ref="AA59:AB59" si="28">SUM(C59,F59,I59,L59,O59,R59)</f>
        <v>9</v>
      </c>
      <c r="AB59" s="34">
        <f t="shared" si="28"/>
        <v>65</v>
      </c>
      <c r="AC59" s="69" t="s">
        <v>156</v>
      </c>
    </row>
    <row r="60" spans="1:37" ht="13.5" customHeight="1" x14ac:dyDescent="0.3">
      <c r="A60" s="286"/>
      <c r="B60" s="129"/>
      <c r="C60" s="95"/>
      <c r="D60" s="156"/>
      <c r="E60" s="156"/>
      <c r="F60" s="95"/>
      <c r="G60" s="156"/>
      <c r="H60" s="156"/>
      <c r="I60" s="95"/>
      <c r="J60" s="156"/>
      <c r="K60" s="156"/>
      <c r="L60" s="95"/>
      <c r="M60" s="156"/>
      <c r="N60" s="156"/>
      <c r="O60" s="95"/>
      <c r="P60" s="156"/>
      <c r="Q60" s="156"/>
      <c r="R60" s="299"/>
      <c r="S60" s="156"/>
      <c r="T60" s="156"/>
      <c r="U60" s="95"/>
      <c r="V60" s="156"/>
      <c r="W60" s="156"/>
      <c r="X60" s="95"/>
      <c r="Y60" s="300" t="s">
        <v>101</v>
      </c>
      <c r="Z60" s="124"/>
      <c r="AA60" s="157">
        <f t="shared" ref="AA60:AB60" si="29">SUM(AA53:AA59)</f>
        <v>56</v>
      </c>
      <c r="AB60" s="279">
        <f t="shared" si="29"/>
        <v>450</v>
      </c>
    </row>
    <row r="61" spans="1:37" ht="13.5" customHeight="1" x14ac:dyDescent="0.25"/>
    <row r="62" spans="1:37" ht="13.5" customHeight="1" x14ac:dyDescent="0.3"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60"/>
      <c r="Z62" s="160"/>
      <c r="AA62" s="161"/>
      <c r="AB62" s="161"/>
    </row>
    <row r="63" spans="1:37" ht="13.5" customHeight="1" x14ac:dyDescent="0.3">
      <c r="A63" s="181" t="s">
        <v>163</v>
      </c>
      <c r="B63" s="9" t="s">
        <v>34</v>
      </c>
      <c r="C63" s="10" t="s">
        <v>35</v>
      </c>
      <c r="D63" s="134" t="s">
        <v>36</v>
      </c>
      <c r="E63" s="107" t="s">
        <v>37</v>
      </c>
      <c r="F63" s="108" t="s">
        <v>38</v>
      </c>
      <c r="G63" s="135" t="s">
        <v>39</v>
      </c>
      <c r="H63" s="109" t="s">
        <v>40</v>
      </c>
      <c r="I63" s="110" t="s">
        <v>41</v>
      </c>
      <c r="J63" s="17" t="s">
        <v>42</v>
      </c>
      <c r="K63" s="18" t="s">
        <v>43</v>
      </c>
      <c r="L63" s="19" t="s">
        <v>44</v>
      </c>
      <c r="M63" s="20" t="s">
        <v>45</v>
      </c>
      <c r="N63" s="21" t="s">
        <v>46</v>
      </c>
      <c r="O63" s="22" t="s">
        <v>47</v>
      </c>
      <c r="P63" s="23" t="s">
        <v>48</v>
      </c>
      <c r="Q63" s="24" t="s">
        <v>49</v>
      </c>
      <c r="R63" s="25" t="s">
        <v>50</v>
      </c>
      <c r="S63" s="26" t="s">
        <v>51</v>
      </c>
      <c r="T63" s="27" t="s">
        <v>52</v>
      </c>
      <c r="U63" s="28" t="s">
        <v>53</v>
      </c>
      <c r="V63" s="29" t="s">
        <v>54</v>
      </c>
      <c r="W63" s="30" t="s">
        <v>55</v>
      </c>
      <c r="X63" s="31" t="s">
        <v>56</v>
      </c>
      <c r="Y63" s="32" t="s">
        <v>57</v>
      </c>
      <c r="Z63" s="33" t="s">
        <v>58</v>
      </c>
      <c r="AA63" s="34" t="s">
        <v>59</v>
      </c>
      <c r="AB63" s="34" t="s">
        <v>60</v>
      </c>
    </row>
    <row r="64" spans="1:37" ht="13.5" customHeight="1" x14ac:dyDescent="0.3">
      <c r="A64" s="182" t="s">
        <v>164</v>
      </c>
      <c r="B64" s="141" t="s">
        <v>71</v>
      </c>
      <c r="C64" s="123"/>
      <c r="D64" s="124"/>
      <c r="E64" s="124"/>
      <c r="F64" s="123"/>
      <c r="G64" s="124"/>
      <c r="H64" s="124"/>
      <c r="I64" s="123"/>
      <c r="J64" s="124"/>
      <c r="K64" s="124"/>
      <c r="L64" s="123"/>
      <c r="M64" s="124"/>
      <c r="N64" s="124"/>
      <c r="O64" s="123">
        <v>3</v>
      </c>
      <c r="P64" s="124"/>
      <c r="Q64" s="124" t="s">
        <v>72</v>
      </c>
      <c r="R64" s="123"/>
      <c r="S64" s="124"/>
      <c r="T64" s="124"/>
      <c r="U64" s="123"/>
      <c r="V64" s="124"/>
      <c r="W64" s="124"/>
      <c r="X64" s="123"/>
      <c r="Y64" s="124"/>
      <c r="Z64" s="124"/>
      <c r="AA64" s="34">
        <f t="shared" ref="AA64:AB64" si="30">SUM(C64,F64,I64,L64,O64,R64,U64,X64)</f>
        <v>3</v>
      </c>
      <c r="AB64" s="34">
        <f t="shared" si="30"/>
        <v>0</v>
      </c>
    </row>
    <row r="65" spans="1:29" ht="13.5" customHeight="1" x14ac:dyDescent="0.3">
      <c r="A65" s="183" t="s">
        <v>164</v>
      </c>
      <c r="B65" s="141" t="s">
        <v>71</v>
      </c>
      <c r="C65" s="123"/>
      <c r="D65" s="124"/>
      <c r="E65" s="124"/>
      <c r="F65" s="123"/>
      <c r="G65" s="124"/>
      <c r="H65" s="124"/>
      <c r="I65" s="123"/>
      <c r="J65" s="124"/>
      <c r="K65" s="124"/>
      <c r="L65" s="123"/>
      <c r="M65" s="124"/>
      <c r="N65" s="124"/>
      <c r="O65" s="123"/>
      <c r="P65" s="124"/>
      <c r="Q65" s="124"/>
      <c r="R65" s="123">
        <v>3</v>
      </c>
      <c r="S65" s="124"/>
      <c r="T65" s="124" t="s">
        <v>72</v>
      </c>
      <c r="U65" s="123"/>
      <c r="V65" s="124"/>
      <c r="W65" s="124"/>
      <c r="X65" s="123"/>
      <c r="Y65" s="124"/>
      <c r="Z65" s="124"/>
      <c r="AA65" s="34">
        <f t="shared" ref="AA65:AB65" si="31">SUM(C65,F65,I65,L65,O65,R65,U65,X65)</f>
        <v>3</v>
      </c>
      <c r="AB65" s="34">
        <f t="shared" si="31"/>
        <v>0</v>
      </c>
    </row>
    <row r="66" spans="1:29" ht="13.5" customHeight="1" x14ac:dyDescent="0.3">
      <c r="A66" s="184" t="s">
        <v>164</v>
      </c>
      <c r="B66" s="141" t="s">
        <v>71</v>
      </c>
      <c r="C66" s="123"/>
      <c r="D66" s="124"/>
      <c r="E66" s="124"/>
      <c r="F66" s="123"/>
      <c r="G66" s="124"/>
      <c r="H66" s="124"/>
      <c r="I66" s="123"/>
      <c r="J66" s="124"/>
      <c r="K66" s="124"/>
      <c r="L66" s="123"/>
      <c r="M66" s="124"/>
      <c r="N66" s="124"/>
      <c r="O66" s="123"/>
      <c r="P66" s="124"/>
      <c r="Q66" s="124"/>
      <c r="R66" s="123"/>
      <c r="S66" s="124"/>
      <c r="T66" s="124"/>
      <c r="U66" s="123">
        <v>3</v>
      </c>
      <c r="V66" s="124"/>
      <c r="W66" s="124" t="s">
        <v>72</v>
      </c>
      <c r="X66" s="123"/>
      <c r="Y66" s="124"/>
      <c r="Z66" s="124"/>
      <c r="AA66" s="34">
        <f t="shared" ref="AA66:AB66" si="32">SUM(C66,F66,I66,L66,O66,R66,U66,X66)</f>
        <v>3</v>
      </c>
      <c r="AB66" s="34">
        <f t="shared" si="32"/>
        <v>0</v>
      </c>
    </row>
    <row r="67" spans="1:29" ht="13.5" customHeight="1" x14ac:dyDescent="0.3">
      <c r="M67" s="156"/>
      <c r="N67" s="156"/>
      <c r="Y67" s="105" t="s">
        <v>101</v>
      </c>
      <c r="Z67" s="105"/>
      <c r="AA67" s="157">
        <f t="shared" ref="AA67:AB67" si="33">SUM(AA64:AA66)</f>
        <v>9</v>
      </c>
      <c r="AB67" s="157">
        <f t="shared" si="33"/>
        <v>0</v>
      </c>
    </row>
    <row r="68" spans="1:29" ht="13.5" customHeight="1" x14ac:dyDescent="0.3"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60"/>
      <c r="Z68" s="160"/>
      <c r="AA68" s="161"/>
      <c r="AB68" s="161"/>
    </row>
    <row r="69" spans="1:29" ht="13.5" customHeight="1" x14ac:dyDescent="0.3">
      <c r="M69" s="104"/>
      <c r="N69" s="104"/>
      <c r="O69" s="104"/>
      <c r="P69" s="104"/>
      <c r="Q69" s="104"/>
      <c r="R69" s="104"/>
      <c r="S69" s="104"/>
      <c r="T69" s="104"/>
      <c r="U69" s="104"/>
      <c r="V69" s="104"/>
      <c r="W69" s="104"/>
      <c r="X69" s="104"/>
      <c r="Y69" s="160"/>
      <c r="Z69" s="160"/>
      <c r="AA69" s="161"/>
      <c r="AB69" s="161"/>
    </row>
    <row r="70" spans="1:29" ht="13.5" customHeight="1" x14ac:dyDescent="0.25"/>
    <row r="71" spans="1:29" ht="13.5" customHeight="1" x14ac:dyDescent="0.3">
      <c r="A71" s="185" t="s">
        <v>165</v>
      </c>
      <c r="B71" s="9" t="s">
        <v>34</v>
      </c>
      <c r="C71" s="10" t="s">
        <v>35</v>
      </c>
      <c r="D71" s="134" t="s">
        <v>36</v>
      </c>
      <c r="E71" s="107" t="s">
        <v>37</v>
      </c>
      <c r="F71" s="108" t="s">
        <v>38</v>
      </c>
      <c r="G71" s="135" t="s">
        <v>39</v>
      </c>
      <c r="H71" s="109" t="s">
        <v>40</v>
      </c>
      <c r="I71" s="110" t="s">
        <v>41</v>
      </c>
      <c r="J71" s="17" t="s">
        <v>42</v>
      </c>
      <c r="K71" s="18" t="s">
        <v>43</v>
      </c>
      <c r="L71" s="19" t="s">
        <v>44</v>
      </c>
      <c r="M71" s="20" t="s">
        <v>45</v>
      </c>
      <c r="N71" s="21" t="s">
        <v>46</v>
      </c>
      <c r="O71" s="263" t="s">
        <v>47</v>
      </c>
      <c r="P71" s="264" t="s">
        <v>48</v>
      </c>
      <c r="Q71" s="265" t="s">
        <v>49</v>
      </c>
      <c r="R71" s="266" t="s">
        <v>50</v>
      </c>
      <c r="S71" s="267" t="s">
        <v>51</v>
      </c>
      <c r="T71" s="301" t="s">
        <v>52</v>
      </c>
      <c r="U71" s="302" t="s">
        <v>53</v>
      </c>
      <c r="V71" s="303" t="s">
        <v>54</v>
      </c>
      <c r="W71" s="304" t="s">
        <v>55</v>
      </c>
      <c r="X71" s="305" t="s">
        <v>56</v>
      </c>
      <c r="Y71" s="306" t="s">
        <v>57</v>
      </c>
      <c r="Z71" s="307" t="s">
        <v>58</v>
      </c>
      <c r="AA71" s="34" t="s">
        <v>59</v>
      </c>
      <c r="AB71" s="34" t="s">
        <v>60</v>
      </c>
      <c r="AC71" s="112" t="s">
        <v>474</v>
      </c>
    </row>
    <row r="72" spans="1:29" ht="66" customHeight="1" x14ac:dyDescent="0.3">
      <c r="A72" s="280" t="s">
        <v>229</v>
      </c>
      <c r="B72" s="281" t="s">
        <v>134</v>
      </c>
      <c r="C72" s="114"/>
      <c r="D72" s="115"/>
      <c r="E72" s="115"/>
      <c r="F72" s="116">
        <v>3</v>
      </c>
      <c r="G72" s="115">
        <v>5</v>
      </c>
      <c r="H72" s="115" t="s">
        <v>72</v>
      </c>
      <c r="I72" s="116">
        <v>4</v>
      </c>
      <c r="J72" s="115">
        <v>5</v>
      </c>
      <c r="K72" s="115" t="s">
        <v>73</v>
      </c>
      <c r="L72" s="116">
        <v>9</v>
      </c>
      <c r="M72" s="165">
        <v>5</v>
      </c>
      <c r="N72" s="123" t="s">
        <v>73</v>
      </c>
      <c r="O72" s="123">
        <v>3</v>
      </c>
      <c r="P72" s="124">
        <v>5</v>
      </c>
      <c r="Q72" s="124" t="s">
        <v>72</v>
      </c>
      <c r="R72" s="123">
        <v>2</v>
      </c>
      <c r="S72" s="124">
        <v>5</v>
      </c>
      <c r="T72" s="124" t="s">
        <v>72</v>
      </c>
      <c r="U72" s="123">
        <v>7</v>
      </c>
      <c r="V72" s="124">
        <v>5</v>
      </c>
      <c r="W72" s="124" t="s">
        <v>73</v>
      </c>
      <c r="X72" s="123">
        <v>3</v>
      </c>
      <c r="Y72" s="124">
        <v>5</v>
      </c>
      <c r="Z72" s="124" t="s">
        <v>73</v>
      </c>
      <c r="AA72" s="117">
        <f>SUM(F72,I72,L72,O72,R72,U72,X72)</f>
        <v>31</v>
      </c>
      <c r="AB72" s="117">
        <v>35</v>
      </c>
      <c r="AC72" s="69" t="s">
        <v>194</v>
      </c>
    </row>
    <row r="73" spans="1:29" ht="63" customHeight="1" x14ac:dyDescent="0.3">
      <c r="A73" s="49" t="s">
        <v>248</v>
      </c>
      <c r="B73" s="122" t="s">
        <v>71</v>
      </c>
      <c r="C73" s="123"/>
      <c r="D73" s="124"/>
      <c r="E73" s="124"/>
      <c r="F73" s="116"/>
      <c r="G73" s="115"/>
      <c r="H73" s="115"/>
      <c r="I73" s="116"/>
      <c r="J73" s="115"/>
      <c r="K73" s="115"/>
      <c r="L73" s="116"/>
      <c r="M73" s="115"/>
      <c r="N73" s="115"/>
      <c r="O73" s="116">
        <v>2</v>
      </c>
      <c r="P73" s="115">
        <v>5</v>
      </c>
      <c r="Q73" s="165" t="s">
        <v>72</v>
      </c>
      <c r="R73" s="308">
        <v>2</v>
      </c>
      <c r="S73" s="308">
        <v>5</v>
      </c>
      <c r="T73" s="308" t="s">
        <v>72</v>
      </c>
      <c r="U73" s="116">
        <v>2</v>
      </c>
      <c r="V73" s="115">
        <v>5</v>
      </c>
      <c r="W73" s="165" t="s">
        <v>73</v>
      </c>
      <c r="X73" s="308">
        <v>2</v>
      </c>
      <c r="Y73" s="308">
        <v>5</v>
      </c>
      <c r="Z73" s="308" t="s">
        <v>73</v>
      </c>
      <c r="AA73" s="317">
        <f>SUM(O73,R73,U73,X73)</f>
        <v>8</v>
      </c>
      <c r="AB73" s="317">
        <v>20</v>
      </c>
      <c r="AC73" s="69" t="s">
        <v>194</v>
      </c>
    </row>
    <row r="74" spans="1:29" ht="13.5" customHeight="1" x14ac:dyDescent="0.3">
      <c r="M74" s="104"/>
      <c r="N74" s="104"/>
      <c r="O74" s="129"/>
      <c r="P74" s="104"/>
      <c r="Q74" s="104"/>
      <c r="R74" s="129"/>
      <c r="S74" s="104"/>
      <c r="T74" s="104"/>
      <c r="U74" s="129"/>
      <c r="V74" s="104"/>
      <c r="W74" s="104"/>
      <c r="X74" s="129"/>
      <c r="Y74" s="130" t="s">
        <v>101</v>
      </c>
      <c r="Z74" s="130"/>
      <c r="AA74" s="131">
        <f t="shared" ref="AA74:AB74" si="34">SUM(AA72:AA73)</f>
        <v>39</v>
      </c>
      <c r="AB74" s="131">
        <f t="shared" si="34"/>
        <v>55</v>
      </c>
    </row>
    <row r="75" spans="1:29" ht="13.5" customHeight="1" x14ac:dyDescent="0.25"/>
    <row r="76" spans="1:29" ht="13.5" customHeight="1" x14ac:dyDescent="0.3">
      <c r="M76" s="104"/>
      <c r="N76" s="104"/>
      <c r="O76" s="129"/>
      <c r="P76" s="104"/>
      <c r="Q76" s="104"/>
      <c r="R76" s="129"/>
      <c r="S76" s="104"/>
      <c r="T76" s="104"/>
      <c r="U76" s="129"/>
      <c r="V76" s="104"/>
      <c r="W76" s="104"/>
      <c r="X76" s="129"/>
      <c r="Y76" s="160"/>
      <c r="Z76" s="160"/>
      <c r="AA76" s="161"/>
      <c r="AB76" s="161"/>
    </row>
    <row r="77" spans="1:29" ht="13.5" customHeight="1" x14ac:dyDescent="0.3">
      <c r="A77" s="203" t="s">
        <v>249</v>
      </c>
      <c r="B77" s="9" t="s">
        <v>34</v>
      </c>
      <c r="C77" s="10" t="s">
        <v>35</v>
      </c>
      <c r="D77" s="134" t="s">
        <v>36</v>
      </c>
      <c r="E77" s="107" t="s">
        <v>37</v>
      </c>
      <c r="F77" s="108" t="s">
        <v>38</v>
      </c>
      <c r="G77" s="135" t="s">
        <v>39</v>
      </c>
      <c r="H77" s="109" t="s">
        <v>40</v>
      </c>
      <c r="I77" s="110" t="s">
        <v>41</v>
      </c>
      <c r="J77" s="17" t="s">
        <v>42</v>
      </c>
      <c r="K77" s="18" t="s">
        <v>43</v>
      </c>
      <c r="L77" s="19" t="s">
        <v>44</v>
      </c>
      <c r="M77" s="20" t="s">
        <v>45</v>
      </c>
      <c r="N77" s="21" t="s">
        <v>46</v>
      </c>
      <c r="O77" s="22" t="s">
        <v>47</v>
      </c>
      <c r="P77" s="23" t="s">
        <v>48</v>
      </c>
      <c r="Q77" s="24" t="s">
        <v>49</v>
      </c>
      <c r="R77" s="25" t="s">
        <v>50</v>
      </c>
      <c r="S77" s="26" t="s">
        <v>51</v>
      </c>
      <c r="T77" s="27" t="s">
        <v>52</v>
      </c>
      <c r="U77" s="28" t="s">
        <v>53</v>
      </c>
      <c r="V77" s="29" t="s">
        <v>54</v>
      </c>
      <c r="W77" s="30" t="s">
        <v>55</v>
      </c>
      <c r="X77" s="31" t="s">
        <v>56</v>
      </c>
      <c r="Y77" s="32" t="s">
        <v>57</v>
      </c>
      <c r="Z77" s="33" t="s">
        <v>58</v>
      </c>
      <c r="AA77" s="34" t="s">
        <v>59</v>
      </c>
      <c r="AB77" s="34" t="s">
        <v>60</v>
      </c>
      <c r="AC77" s="112" t="s">
        <v>474</v>
      </c>
    </row>
    <row r="78" spans="1:29" ht="69" customHeight="1" x14ac:dyDescent="0.3">
      <c r="A78" s="49" t="s">
        <v>231</v>
      </c>
      <c r="B78" s="141" t="s">
        <v>134</v>
      </c>
      <c r="C78" s="123"/>
      <c r="D78" s="124"/>
      <c r="E78" s="124"/>
      <c r="F78" s="123"/>
      <c r="G78" s="124"/>
      <c r="H78" s="124"/>
      <c r="I78" s="123"/>
      <c r="J78" s="124"/>
      <c r="K78" s="124"/>
      <c r="L78" s="123"/>
      <c r="M78" s="124"/>
      <c r="N78" s="124"/>
      <c r="O78" s="123"/>
      <c r="P78" s="124"/>
      <c r="Q78" s="124"/>
      <c r="R78" s="123"/>
      <c r="S78" s="124"/>
      <c r="T78" s="124"/>
      <c r="U78" s="123">
        <v>3</v>
      </c>
      <c r="V78" s="124">
        <v>10</v>
      </c>
      <c r="W78" s="124" t="s">
        <v>72</v>
      </c>
      <c r="X78" s="123">
        <v>6</v>
      </c>
      <c r="Y78" s="124">
        <v>10</v>
      </c>
      <c r="Z78" s="124" t="s">
        <v>138</v>
      </c>
      <c r="AA78" s="34">
        <f t="shared" ref="AA78:AB78" si="35">SUM(C78,F78,I78,L78,O78,R78,U78,X78)</f>
        <v>9</v>
      </c>
      <c r="AB78" s="34">
        <f t="shared" si="35"/>
        <v>20</v>
      </c>
      <c r="AC78" s="309" t="s">
        <v>477</v>
      </c>
    </row>
    <row r="79" spans="1:29" ht="13.5" customHeight="1" x14ac:dyDescent="0.3">
      <c r="A79" s="390" t="s">
        <v>172</v>
      </c>
      <c r="B79" s="391"/>
      <c r="C79" s="391"/>
      <c r="D79" s="391"/>
      <c r="E79" s="391"/>
      <c r="F79" s="391"/>
      <c r="G79" s="391"/>
      <c r="H79" s="391"/>
      <c r="I79" s="391"/>
      <c r="J79" s="391"/>
      <c r="K79" s="391"/>
      <c r="L79" s="391"/>
      <c r="M79" s="391"/>
      <c r="N79" s="391"/>
      <c r="O79" s="391"/>
      <c r="P79" s="391"/>
      <c r="Q79" s="391"/>
      <c r="R79" s="391"/>
      <c r="S79" s="391"/>
      <c r="T79" s="391"/>
      <c r="U79" s="391"/>
      <c r="V79" s="391"/>
      <c r="W79" s="391"/>
      <c r="X79" s="391"/>
      <c r="Y79" s="392"/>
      <c r="Z79" s="205"/>
      <c r="AA79" s="140"/>
      <c r="AB79" s="140"/>
      <c r="AC79" s="35"/>
    </row>
    <row r="80" spans="1:29" ht="61.5" customHeight="1" x14ac:dyDescent="0.3">
      <c r="A80" s="49" t="s">
        <v>250</v>
      </c>
      <c r="B80" s="141" t="s">
        <v>71</v>
      </c>
      <c r="C80" s="123"/>
      <c r="D80" s="124"/>
      <c r="E80" s="124"/>
      <c r="F80" s="123"/>
      <c r="G80" s="124"/>
      <c r="H80" s="124"/>
      <c r="I80" s="123"/>
      <c r="J80" s="124"/>
      <c r="K80" s="124"/>
      <c r="L80" s="123"/>
      <c r="M80" s="124"/>
      <c r="N80" s="124"/>
      <c r="O80" s="123"/>
      <c r="P80" s="124"/>
      <c r="Q80" s="124"/>
      <c r="R80" s="123">
        <v>3</v>
      </c>
      <c r="S80" s="124">
        <v>15</v>
      </c>
      <c r="T80" s="124" t="s">
        <v>138</v>
      </c>
      <c r="U80" s="123"/>
      <c r="V80" s="124"/>
      <c r="W80" s="124"/>
      <c r="X80" s="123"/>
      <c r="Y80" s="124"/>
      <c r="Z80" s="124"/>
      <c r="AA80" s="34">
        <f t="shared" ref="AA80:AB80" si="36">SUM(C80,F80,I80,L80,O80,R80,U80,X80)</f>
        <v>3</v>
      </c>
      <c r="AB80" s="34">
        <f t="shared" si="36"/>
        <v>15</v>
      </c>
      <c r="AC80" s="69" t="s">
        <v>194</v>
      </c>
    </row>
    <row r="81" spans="1:29" ht="62.25" customHeight="1" x14ac:dyDescent="0.3">
      <c r="A81" s="49" t="s">
        <v>251</v>
      </c>
      <c r="B81" s="141" t="s">
        <v>134</v>
      </c>
      <c r="C81" s="123"/>
      <c r="D81" s="124"/>
      <c r="E81" s="124"/>
      <c r="F81" s="123"/>
      <c r="G81" s="124"/>
      <c r="H81" s="124"/>
      <c r="I81" s="123"/>
      <c r="J81" s="124"/>
      <c r="K81" s="124"/>
      <c r="L81" s="123"/>
      <c r="M81" s="124"/>
      <c r="N81" s="124"/>
      <c r="O81" s="123"/>
      <c r="P81" s="124"/>
      <c r="Q81" s="124"/>
      <c r="R81" s="123"/>
      <c r="S81" s="124"/>
      <c r="T81" s="124"/>
      <c r="U81" s="123"/>
      <c r="V81" s="124"/>
      <c r="W81" s="124"/>
      <c r="X81" s="123">
        <v>3</v>
      </c>
      <c r="Y81" s="124">
        <v>10</v>
      </c>
      <c r="Z81" s="124" t="s">
        <v>138</v>
      </c>
      <c r="AA81" s="34">
        <f t="shared" ref="AA81:AB81" si="37">SUM(C81,F81,I81,L81,O81,R81,U81,X81)</f>
        <v>3</v>
      </c>
      <c r="AB81" s="34">
        <f t="shared" si="37"/>
        <v>10</v>
      </c>
      <c r="AC81" s="69" t="s">
        <v>194</v>
      </c>
    </row>
    <row r="82" spans="1:29" ht="13.5" customHeight="1" x14ac:dyDescent="0.3">
      <c r="A82" s="390" t="s">
        <v>175</v>
      </c>
      <c r="B82" s="391"/>
      <c r="C82" s="391"/>
      <c r="D82" s="391"/>
      <c r="E82" s="391"/>
      <c r="F82" s="391"/>
      <c r="G82" s="391"/>
      <c r="H82" s="391"/>
      <c r="I82" s="391"/>
      <c r="J82" s="391"/>
      <c r="K82" s="391"/>
      <c r="L82" s="391"/>
      <c r="M82" s="391"/>
      <c r="N82" s="391"/>
      <c r="O82" s="391"/>
      <c r="P82" s="391"/>
      <c r="Q82" s="391"/>
      <c r="R82" s="391"/>
      <c r="S82" s="391"/>
      <c r="T82" s="391"/>
      <c r="U82" s="391"/>
      <c r="V82" s="391"/>
      <c r="W82" s="391"/>
      <c r="X82" s="391"/>
      <c r="Y82" s="392"/>
      <c r="Z82" s="205"/>
      <c r="AA82" s="140"/>
      <c r="AB82" s="140"/>
      <c r="AC82" s="35"/>
    </row>
    <row r="83" spans="1:29" ht="48" customHeight="1" x14ac:dyDescent="0.3">
      <c r="A83" s="49" t="s">
        <v>233</v>
      </c>
      <c r="B83" s="141" t="s">
        <v>134</v>
      </c>
      <c r="C83" s="123"/>
      <c r="D83" s="124"/>
      <c r="E83" s="124"/>
      <c r="F83" s="123"/>
      <c r="G83" s="124"/>
      <c r="H83" s="124"/>
      <c r="I83" s="123"/>
      <c r="J83" s="124"/>
      <c r="K83" s="124"/>
      <c r="L83" s="123"/>
      <c r="M83" s="124"/>
      <c r="N83" s="124"/>
      <c r="O83" s="123"/>
      <c r="P83" s="124"/>
      <c r="Q83" s="124"/>
      <c r="R83" s="123"/>
      <c r="S83" s="124"/>
      <c r="T83" s="124"/>
      <c r="U83" s="123"/>
      <c r="V83" s="124"/>
      <c r="W83" s="124"/>
      <c r="X83" s="123">
        <v>3</v>
      </c>
      <c r="Y83" s="124">
        <v>25</v>
      </c>
      <c r="Z83" s="124" t="s">
        <v>138</v>
      </c>
      <c r="AA83" s="34">
        <f t="shared" ref="AA83:AB83" si="38">SUM(C83,F83,I83,L83,O83,R83,U83,X83)</f>
        <v>3</v>
      </c>
      <c r="AB83" s="34">
        <f t="shared" si="38"/>
        <v>25</v>
      </c>
      <c r="AC83" s="69" t="s">
        <v>194</v>
      </c>
    </row>
    <row r="84" spans="1:29" ht="13.5" customHeight="1" x14ac:dyDescent="0.3">
      <c r="M84" s="156"/>
      <c r="N84" s="156"/>
      <c r="Y84" s="105" t="s">
        <v>101</v>
      </c>
      <c r="Z84" s="105"/>
      <c r="AA84" s="157">
        <f t="shared" ref="AA84:AB84" si="39">SUM(AA78:AA83)</f>
        <v>18</v>
      </c>
      <c r="AB84" s="157">
        <f t="shared" si="39"/>
        <v>70</v>
      </c>
    </row>
    <row r="85" spans="1:29" ht="13.5" customHeight="1" x14ac:dyDescent="0.25"/>
    <row r="86" spans="1:29" ht="13.5" customHeight="1" x14ac:dyDescent="0.25"/>
    <row r="87" spans="1:29" ht="13.5" customHeight="1" x14ac:dyDescent="0.25"/>
    <row r="88" spans="1:29" ht="13.5" customHeight="1" x14ac:dyDescent="0.25"/>
    <row r="89" spans="1:29" ht="13.5" customHeight="1" x14ac:dyDescent="0.25"/>
    <row r="90" spans="1:29" ht="13.5" customHeight="1" x14ac:dyDescent="0.25"/>
    <row r="91" spans="1:29" ht="13.5" customHeight="1" x14ac:dyDescent="0.25"/>
    <row r="92" spans="1:29" ht="13.5" customHeight="1" x14ac:dyDescent="0.25"/>
    <row r="93" spans="1:29" ht="13.5" customHeight="1" x14ac:dyDescent="0.25"/>
    <row r="94" spans="1:29" ht="13.5" customHeight="1" x14ac:dyDescent="0.25"/>
    <row r="95" spans="1:29" ht="13.5" customHeight="1" x14ac:dyDescent="0.25"/>
    <row r="96" spans="1:29" ht="13.5" customHeight="1" x14ac:dyDescent="0.25"/>
    <row r="97" ht="13.5" customHeight="1" x14ac:dyDescent="0.25"/>
    <row r="98" ht="13.5" customHeight="1" x14ac:dyDescent="0.25"/>
    <row r="99" ht="13.5" customHeight="1" x14ac:dyDescent="0.25"/>
    <row r="100" ht="13.5" customHeight="1" x14ac:dyDescent="0.25"/>
    <row r="101" ht="13.5" customHeight="1" x14ac:dyDescent="0.25"/>
    <row r="102" ht="13.5" customHeight="1" x14ac:dyDescent="0.25"/>
    <row r="103" ht="13.5" customHeight="1" x14ac:dyDescent="0.25"/>
    <row r="104" ht="13.5" customHeight="1" x14ac:dyDescent="0.25"/>
    <row r="105" ht="13.5" customHeight="1" x14ac:dyDescent="0.25"/>
    <row r="106" ht="13.5" customHeight="1" x14ac:dyDescent="0.25"/>
    <row r="107" ht="13.5" customHeight="1" x14ac:dyDescent="0.25"/>
    <row r="108" ht="13.5" customHeight="1" x14ac:dyDescent="0.25"/>
    <row r="109" ht="13.5" customHeight="1" x14ac:dyDescent="0.25"/>
    <row r="110" ht="13.5" customHeight="1" x14ac:dyDescent="0.25"/>
    <row r="111" ht="13.5" customHeight="1" x14ac:dyDescent="0.25"/>
    <row r="112" ht="13.5" customHeight="1" x14ac:dyDescent="0.25"/>
    <row r="113" ht="13.5" customHeight="1" x14ac:dyDescent="0.25"/>
    <row r="114" ht="13.5" customHeight="1" x14ac:dyDescent="0.25"/>
    <row r="115" ht="13.5" customHeight="1" x14ac:dyDescent="0.25"/>
    <row r="116" ht="13.5" customHeight="1" x14ac:dyDescent="0.25"/>
    <row r="117" ht="13.5" customHeight="1" x14ac:dyDescent="0.25"/>
    <row r="118" ht="13.5" customHeight="1" x14ac:dyDescent="0.25"/>
    <row r="119" ht="13.5" customHeight="1" x14ac:dyDescent="0.25"/>
    <row r="120" ht="13.5" customHeight="1" x14ac:dyDescent="0.25"/>
    <row r="121" ht="13.5" customHeight="1" x14ac:dyDescent="0.25"/>
    <row r="122" ht="13.5" customHeight="1" x14ac:dyDescent="0.25"/>
    <row r="123" ht="13.5" customHeight="1" x14ac:dyDescent="0.25"/>
    <row r="124" ht="13.5" customHeight="1" x14ac:dyDescent="0.25"/>
    <row r="125" ht="13.5" customHeight="1" x14ac:dyDescent="0.25"/>
    <row r="126" ht="13.5" customHeight="1" x14ac:dyDescent="0.25"/>
    <row r="127" ht="13.5" customHeight="1" x14ac:dyDescent="0.25"/>
    <row r="128" ht="13.5" customHeight="1" x14ac:dyDescent="0.25"/>
    <row r="129" ht="13.5" customHeight="1" x14ac:dyDescent="0.25"/>
    <row r="130" ht="13.5" customHeight="1" x14ac:dyDescent="0.25"/>
    <row r="131" ht="13.5" customHeight="1" x14ac:dyDescent="0.25"/>
    <row r="132" ht="13.5" customHeight="1" x14ac:dyDescent="0.25"/>
    <row r="133" ht="13.5" customHeight="1" x14ac:dyDescent="0.25"/>
    <row r="134" ht="13.5" customHeight="1" x14ac:dyDescent="0.25"/>
    <row r="135" ht="13.5" customHeight="1" x14ac:dyDescent="0.25"/>
    <row r="136" ht="13.5" customHeight="1" x14ac:dyDescent="0.25"/>
    <row r="137" ht="13.5" customHeight="1" x14ac:dyDescent="0.25"/>
    <row r="138" ht="13.5" customHeight="1" x14ac:dyDescent="0.25"/>
    <row r="139" ht="13.5" customHeight="1" x14ac:dyDescent="0.25"/>
    <row r="140" ht="13.5" customHeight="1" x14ac:dyDescent="0.25"/>
    <row r="141" ht="13.5" customHeight="1" x14ac:dyDescent="0.25"/>
    <row r="142" ht="13.5" customHeight="1" x14ac:dyDescent="0.25"/>
    <row r="143" ht="13.5" customHeight="1" x14ac:dyDescent="0.25"/>
    <row r="144" ht="13.5" customHeight="1" x14ac:dyDescent="0.25"/>
    <row r="145" ht="13.5" customHeight="1" x14ac:dyDescent="0.25"/>
    <row r="146" ht="13.5" customHeight="1" x14ac:dyDescent="0.25"/>
    <row r="147" ht="13.5" customHeight="1" x14ac:dyDescent="0.25"/>
    <row r="148" ht="13.5" customHeight="1" x14ac:dyDescent="0.25"/>
    <row r="149" ht="13.5" customHeight="1" x14ac:dyDescent="0.25"/>
    <row r="150" ht="13.5" customHeight="1" x14ac:dyDescent="0.25"/>
    <row r="151" ht="13.5" customHeight="1" x14ac:dyDescent="0.25"/>
    <row r="152" ht="13.5" customHeight="1" x14ac:dyDescent="0.25"/>
    <row r="153" ht="13.5" customHeight="1" x14ac:dyDescent="0.25"/>
    <row r="154" ht="13.5" customHeight="1" x14ac:dyDescent="0.25"/>
    <row r="155" ht="13.5" customHeight="1" x14ac:dyDescent="0.25"/>
    <row r="156" ht="13.5" customHeight="1" x14ac:dyDescent="0.25"/>
    <row r="157" ht="13.5" customHeight="1" x14ac:dyDescent="0.25"/>
    <row r="158" ht="13.5" customHeight="1" x14ac:dyDescent="0.25"/>
    <row r="159" ht="13.5" customHeight="1" x14ac:dyDescent="0.25"/>
    <row r="160" ht="13.5" customHeight="1" x14ac:dyDescent="0.25"/>
    <row r="161" ht="13.5" customHeight="1" x14ac:dyDescent="0.25"/>
    <row r="162" ht="13.5" customHeight="1" x14ac:dyDescent="0.25"/>
    <row r="163" ht="13.5" customHeight="1" x14ac:dyDescent="0.25"/>
    <row r="164" ht="13.5" customHeight="1" x14ac:dyDescent="0.25"/>
    <row r="165" ht="13.5" customHeight="1" x14ac:dyDescent="0.25"/>
    <row r="166" ht="13.5" customHeight="1" x14ac:dyDescent="0.25"/>
    <row r="167" ht="13.5" customHeight="1" x14ac:dyDescent="0.25"/>
    <row r="168" ht="13.5" customHeight="1" x14ac:dyDescent="0.25"/>
    <row r="169" ht="13.5" customHeight="1" x14ac:dyDescent="0.25"/>
    <row r="170" ht="13.5" customHeight="1" x14ac:dyDescent="0.25"/>
    <row r="171" ht="13.5" customHeight="1" x14ac:dyDescent="0.25"/>
    <row r="172" ht="13.5" customHeight="1" x14ac:dyDescent="0.25"/>
    <row r="173" ht="13.5" customHeight="1" x14ac:dyDescent="0.25"/>
    <row r="174" ht="13.5" customHeight="1" x14ac:dyDescent="0.25"/>
    <row r="175" ht="13.5" customHeight="1" x14ac:dyDescent="0.25"/>
    <row r="176" ht="13.5" customHeight="1" x14ac:dyDescent="0.25"/>
    <row r="177" ht="13.5" customHeight="1" x14ac:dyDescent="0.25"/>
    <row r="178" ht="13.5" customHeight="1" x14ac:dyDescent="0.25"/>
    <row r="179" ht="13.5" customHeight="1" x14ac:dyDescent="0.25"/>
    <row r="180" ht="13.5" customHeight="1" x14ac:dyDescent="0.25"/>
    <row r="181" ht="13.5" customHeight="1" x14ac:dyDescent="0.25"/>
    <row r="182" ht="13.5" customHeight="1" x14ac:dyDescent="0.25"/>
    <row r="183" ht="13.5" customHeight="1" x14ac:dyDescent="0.25"/>
    <row r="184" ht="13.5" customHeight="1" x14ac:dyDescent="0.25"/>
    <row r="185" ht="13.5" customHeight="1" x14ac:dyDescent="0.25"/>
    <row r="186" ht="13.5" customHeight="1" x14ac:dyDescent="0.25"/>
    <row r="187" ht="13.5" customHeight="1" x14ac:dyDescent="0.25"/>
    <row r="188" ht="13.5" customHeight="1" x14ac:dyDescent="0.25"/>
    <row r="189" ht="13.5" customHeight="1" x14ac:dyDescent="0.25"/>
    <row r="190" ht="13.5" customHeight="1" x14ac:dyDescent="0.25"/>
    <row r="191" ht="13.5" customHeight="1" x14ac:dyDescent="0.25"/>
    <row r="192" ht="13.5" customHeight="1" x14ac:dyDescent="0.25"/>
    <row r="193" ht="13.5" customHeight="1" x14ac:dyDescent="0.25"/>
    <row r="194" ht="13.5" customHeight="1" x14ac:dyDescent="0.25"/>
    <row r="195" ht="13.5" customHeight="1" x14ac:dyDescent="0.25"/>
    <row r="196" ht="13.5" customHeight="1" x14ac:dyDescent="0.25"/>
    <row r="197" ht="13.5" customHeight="1" x14ac:dyDescent="0.25"/>
    <row r="198" ht="13.5" customHeight="1" x14ac:dyDescent="0.25"/>
    <row r="199" ht="13.5" customHeight="1" x14ac:dyDescent="0.25"/>
    <row r="200" ht="13.5" customHeight="1" x14ac:dyDescent="0.25"/>
    <row r="201" ht="13.5" customHeight="1" x14ac:dyDescent="0.25"/>
    <row r="202" ht="13.5" customHeight="1" x14ac:dyDescent="0.25"/>
    <row r="203" ht="13.5" customHeight="1" x14ac:dyDescent="0.25"/>
    <row r="204" ht="13.5" customHeight="1" x14ac:dyDescent="0.25"/>
    <row r="205" ht="13.5" customHeight="1" x14ac:dyDescent="0.25"/>
    <row r="206" ht="13.5" customHeight="1" x14ac:dyDescent="0.25"/>
    <row r="207" ht="13.5" customHeight="1" x14ac:dyDescent="0.25"/>
    <row r="208" ht="13.5" customHeight="1" x14ac:dyDescent="0.25"/>
    <row r="209" ht="13.5" customHeight="1" x14ac:dyDescent="0.25"/>
    <row r="210" ht="13.5" customHeight="1" x14ac:dyDescent="0.25"/>
    <row r="211" ht="13.5" customHeight="1" x14ac:dyDescent="0.25"/>
    <row r="212" ht="13.5" customHeight="1" x14ac:dyDescent="0.25"/>
    <row r="213" ht="13.5" customHeight="1" x14ac:dyDescent="0.25"/>
    <row r="214" ht="13.5" customHeight="1" x14ac:dyDescent="0.25"/>
    <row r="215" ht="13.5" customHeight="1" x14ac:dyDescent="0.25"/>
    <row r="216" ht="13.5" customHeight="1" x14ac:dyDescent="0.25"/>
    <row r="217" ht="13.5" customHeight="1" x14ac:dyDescent="0.25"/>
    <row r="218" ht="13.5" customHeight="1" x14ac:dyDescent="0.25"/>
    <row r="219" ht="13.5" customHeight="1" x14ac:dyDescent="0.25"/>
    <row r="220" ht="13.5" customHeight="1" x14ac:dyDescent="0.25"/>
    <row r="221" ht="13.5" customHeight="1" x14ac:dyDescent="0.25"/>
    <row r="222" ht="13.5" customHeight="1" x14ac:dyDescent="0.25"/>
    <row r="223" ht="13.5" customHeight="1" x14ac:dyDescent="0.25"/>
    <row r="224" ht="13.5" customHeight="1" x14ac:dyDescent="0.25"/>
    <row r="225" ht="13.5" customHeight="1" x14ac:dyDescent="0.25"/>
    <row r="226" ht="13.5" customHeight="1" x14ac:dyDescent="0.25"/>
    <row r="227" ht="13.5" customHeight="1" x14ac:dyDescent="0.25"/>
    <row r="228" ht="13.5" customHeight="1" x14ac:dyDescent="0.25"/>
    <row r="229" ht="13.5" customHeight="1" x14ac:dyDescent="0.25"/>
    <row r="230" ht="13.5" customHeight="1" x14ac:dyDescent="0.25"/>
    <row r="231" ht="13.5" customHeight="1" x14ac:dyDescent="0.25"/>
    <row r="232" ht="13.5" customHeight="1" x14ac:dyDescent="0.25"/>
    <row r="233" ht="13.5" customHeight="1" x14ac:dyDescent="0.25"/>
    <row r="234" ht="13.5" customHeight="1" x14ac:dyDescent="0.25"/>
    <row r="235" ht="13.5" customHeight="1" x14ac:dyDescent="0.25"/>
    <row r="236" ht="13.5" customHeight="1" x14ac:dyDescent="0.25"/>
    <row r="237" ht="13.5" customHeight="1" x14ac:dyDescent="0.25"/>
    <row r="238" ht="13.5" customHeight="1" x14ac:dyDescent="0.25"/>
    <row r="239" ht="13.5" customHeight="1" x14ac:dyDescent="0.25"/>
    <row r="240" ht="13.5" customHeight="1" x14ac:dyDescent="0.25"/>
    <row r="241" ht="13.5" customHeight="1" x14ac:dyDescent="0.25"/>
    <row r="242" ht="13.5" customHeight="1" x14ac:dyDescent="0.25"/>
    <row r="243" ht="13.5" customHeight="1" x14ac:dyDescent="0.25"/>
    <row r="244" ht="13.5" customHeight="1" x14ac:dyDescent="0.25"/>
    <row r="245" ht="13.5" customHeight="1" x14ac:dyDescent="0.25"/>
    <row r="246" ht="13.5" customHeight="1" x14ac:dyDescent="0.25"/>
    <row r="247" ht="13.5" customHeight="1" x14ac:dyDescent="0.25"/>
    <row r="248" ht="13.5" customHeight="1" x14ac:dyDescent="0.25"/>
    <row r="249" ht="13.5" customHeight="1" x14ac:dyDescent="0.25"/>
    <row r="250" ht="13.5" customHeight="1" x14ac:dyDescent="0.25"/>
    <row r="251" ht="13.5" customHeight="1" x14ac:dyDescent="0.25"/>
    <row r="252" ht="13.5" customHeight="1" x14ac:dyDescent="0.25"/>
    <row r="253" ht="13.5" customHeight="1" x14ac:dyDescent="0.25"/>
    <row r="254" ht="13.5" customHeight="1" x14ac:dyDescent="0.25"/>
    <row r="255" ht="13.5" customHeight="1" x14ac:dyDescent="0.25"/>
    <row r="256" ht="13.5" customHeight="1" x14ac:dyDescent="0.25"/>
    <row r="257" ht="13.5" customHeight="1" x14ac:dyDescent="0.25"/>
    <row r="258" ht="13.5" customHeight="1" x14ac:dyDescent="0.25"/>
    <row r="259" ht="13.5" customHeight="1" x14ac:dyDescent="0.25"/>
    <row r="260" ht="13.5" customHeight="1" x14ac:dyDescent="0.25"/>
    <row r="261" ht="13.5" customHeight="1" x14ac:dyDescent="0.25"/>
    <row r="262" ht="13.5" customHeight="1" x14ac:dyDescent="0.25"/>
    <row r="263" ht="13.5" customHeight="1" x14ac:dyDescent="0.25"/>
    <row r="264" ht="13.5" customHeight="1" x14ac:dyDescent="0.25"/>
    <row r="265" ht="13.5" customHeight="1" x14ac:dyDescent="0.25"/>
    <row r="266" ht="13.5" customHeight="1" x14ac:dyDescent="0.25"/>
    <row r="267" ht="13.5" customHeight="1" x14ac:dyDescent="0.25"/>
    <row r="268" ht="13.5" customHeight="1" x14ac:dyDescent="0.25"/>
    <row r="269" ht="13.5" customHeight="1" x14ac:dyDescent="0.25"/>
    <row r="270" ht="13.5" customHeight="1" x14ac:dyDescent="0.25"/>
    <row r="271" ht="13.5" customHeight="1" x14ac:dyDescent="0.25"/>
    <row r="272" ht="13.5" customHeight="1" x14ac:dyDescent="0.25"/>
    <row r="273" ht="13.5" customHeight="1" x14ac:dyDescent="0.25"/>
    <row r="274" ht="13.5" customHeight="1" x14ac:dyDescent="0.25"/>
    <row r="275" ht="13.5" customHeight="1" x14ac:dyDescent="0.25"/>
    <row r="276" ht="13.5" customHeight="1" x14ac:dyDescent="0.25"/>
    <row r="277" ht="13.5" customHeight="1" x14ac:dyDescent="0.25"/>
    <row r="278" ht="13.5" customHeight="1" x14ac:dyDescent="0.25"/>
    <row r="279" ht="13.5" customHeight="1" x14ac:dyDescent="0.25"/>
    <row r="280" ht="13.5" customHeight="1" x14ac:dyDescent="0.25"/>
    <row r="281" ht="13.5" customHeight="1" x14ac:dyDescent="0.25"/>
    <row r="282" ht="13.5" customHeight="1" x14ac:dyDescent="0.25"/>
    <row r="283" ht="13.5" customHeight="1" x14ac:dyDescent="0.25"/>
    <row r="284" ht="13.5" customHeight="1" x14ac:dyDescent="0.25"/>
    <row r="285" ht="13.5" customHeight="1" x14ac:dyDescent="0.25"/>
    <row r="286" ht="13.5" customHeight="1" x14ac:dyDescent="0.25"/>
    <row r="287" ht="13.5" customHeight="1" x14ac:dyDescent="0.25"/>
    <row r="288" ht="13.5" customHeight="1" x14ac:dyDescent="0.25"/>
    <row r="289" ht="13.5" customHeight="1" x14ac:dyDescent="0.25"/>
    <row r="290" ht="13.5" customHeight="1" x14ac:dyDescent="0.25"/>
    <row r="291" ht="13.5" customHeight="1" x14ac:dyDescent="0.25"/>
    <row r="292" ht="13.5" customHeight="1" x14ac:dyDescent="0.25"/>
    <row r="293" ht="13.5" customHeight="1" x14ac:dyDescent="0.25"/>
    <row r="294" ht="13.5" customHeight="1" x14ac:dyDescent="0.25"/>
    <row r="295" ht="13.5" customHeight="1" x14ac:dyDescent="0.25"/>
    <row r="296" ht="13.5" customHeight="1" x14ac:dyDescent="0.25"/>
    <row r="297" ht="13.5" customHeight="1" x14ac:dyDescent="0.25"/>
    <row r="298" ht="13.5" customHeight="1" x14ac:dyDescent="0.25"/>
    <row r="299" ht="13.5" customHeight="1" x14ac:dyDescent="0.25"/>
    <row r="300" ht="13.5" customHeight="1" x14ac:dyDescent="0.25"/>
    <row r="301" ht="13.5" customHeight="1" x14ac:dyDescent="0.25"/>
    <row r="302" ht="13.5" customHeight="1" x14ac:dyDescent="0.25"/>
    <row r="303" ht="13.5" customHeight="1" x14ac:dyDescent="0.25"/>
    <row r="304" ht="13.5" customHeight="1" x14ac:dyDescent="0.25"/>
    <row r="305" ht="13.5" customHeight="1" x14ac:dyDescent="0.25"/>
    <row r="306" ht="13.5" customHeight="1" x14ac:dyDescent="0.25"/>
    <row r="307" ht="13.5" customHeight="1" x14ac:dyDescent="0.25"/>
    <row r="308" ht="13.5" customHeight="1" x14ac:dyDescent="0.25"/>
    <row r="309" ht="13.5" customHeight="1" x14ac:dyDescent="0.25"/>
    <row r="310" ht="13.5" customHeight="1" x14ac:dyDescent="0.25"/>
    <row r="311" ht="13.5" customHeight="1" x14ac:dyDescent="0.25"/>
    <row r="312" ht="13.5" customHeight="1" x14ac:dyDescent="0.25"/>
    <row r="313" ht="13.5" customHeight="1" x14ac:dyDescent="0.25"/>
    <row r="314" ht="13.5" customHeight="1" x14ac:dyDescent="0.25"/>
    <row r="315" ht="13.5" customHeight="1" x14ac:dyDescent="0.25"/>
    <row r="316" ht="13.5" customHeight="1" x14ac:dyDescent="0.25"/>
    <row r="317" ht="13.5" customHeight="1" x14ac:dyDescent="0.25"/>
    <row r="318" ht="13.5" customHeight="1" x14ac:dyDescent="0.25"/>
    <row r="319" ht="13.5" customHeight="1" x14ac:dyDescent="0.25"/>
    <row r="320" ht="13.5" customHeight="1" x14ac:dyDescent="0.25"/>
    <row r="321" ht="13.5" customHeight="1" x14ac:dyDescent="0.25"/>
    <row r="322" ht="13.5" customHeight="1" x14ac:dyDescent="0.25"/>
    <row r="323" ht="13.5" customHeight="1" x14ac:dyDescent="0.25"/>
    <row r="324" ht="13.5" customHeight="1" x14ac:dyDescent="0.25"/>
    <row r="325" ht="13.5" customHeight="1" x14ac:dyDescent="0.25"/>
    <row r="326" ht="13.5" customHeight="1" x14ac:dyDescent="0.25"/>
    <row r="327" ht="13.5" customHeight="1" x14ac:dyDescent="0.25"/>
    <row r="328" ht="13.5" customHeight="1" x14ac:dyDescent="0.25"/>
    <row r="329" ht="13.5" customHeight="1" x14ac:dyDescent="0.25"/>
    <row r="330" ht="13.5" customHeight="1" x14ac:dyDescent="0.25"/>
    <row r="331" ht="13.5" customHeight="1" x14ac:dyDescent="0.25"/>
    <row r="332" ht="13.5" customHeight="1" x14ac:dyDescent="0.25"/>
    <row r="333" ht="13.5" customHeight="1" x14ac:dyDescent="0.25"/>
    <row r="334" ht="13.5" customHeight="1" x14ac:dyDescent="0.25"/>
    <row r="335" ht="13.5" customHeight="1" x14ac:dyDescent="0.25"/>
    <row r="336" ht="13.5" customHeight="1" x14ac:dyDescent="0.25"/>
    <row r="337" ht="13.5" customHeight="1" x14ac:dyDescent="0.25"/>
    <row r="338" ht="13.5" customHeight="1" x14ac:dyDescent="0.25"/>
    <row r="339" ht="13.5" customHeight="1" x14ac:dyDescent="0.25"/>
    <row r="340" ht="13.5" customHeight="1" x14ac:dyDescent="0.25"/>
    <row r="341" ht="13.5" customHeight="1" x14ac:dyDescent="0.25"/>
    <row r="342" ht="13.5" customHeight="1" x14ac:dyDescent="0.25"/>
    <row r="343" ht="13.5" customHeight="1" x14ac:dyDescent="0.25"/>
    <row r="344" ht="13.5" customHeight="1" x14ac:dyDescent="0.25"/>
    <row r="345" ht="13.5" customHeight="1" x14ac:dyDescent="0.25"/>
    <row r="346" ht="13.5" customHeight="1" x14ac:dyDescent="0.25"/>
    <row r="347" ht="13.5" customHeight="1" x14ac:dyDescent="0.25"/>
    <row r="348" ht="13.5" customHeight="1" x14ac:dyDescent="0.25"/>
    <row r="349" ht="13.5" customHeight="1" x14ac:dyDescent="0.25"/>
    <row r="350" ht="13.5" customHeight="1" x14ac:dyDescent="0.25"/>
    <row r="351" ht="13.5" customHeight="1" x14ac:dyDescent="0.25"/>
    <row r="352" ht="13.5" customHeight="1" x14ac:dyDescent="0.25"/>
    <row r="353" ht="13.5" customHeight="1" x14ac:dyDescent="0.25"/>
    <row r="354" ht="13.5" customHeight="1" x14ac:dyDescent="0.25"/>
    <row r="355" ht="13.5" customHeight="1" x14ac:dyDescent="0.25"/>
    <row r="356" ht="13.5" customHeight="1" x14ac:dyDescent="0.25"/>
    <row r="357" ht="13.5" customHeight="1" x14ac:dyDescent="0.25"/>
    <row r="358" ht="13.5" customHeight="1" x14ac:dyDescent="0.25"/>
    <row r="359" ht="13.5" customHeight="1" x14ac:dyDescent="0.25"/>
    <row r="360" ht="13.5" customHeight="1" x14ac:dyDescent="0.25"/>
    <row r="361" ht="13.5" customHeight="1" x14ac:dyDescent="0.25"/>
    <row r="362" ht="13.5" customHeight="1" x14ac:dyDescent="0.25"/>
    <row r="363" ht="13.5" customHeight="1" x14ac:dyDescent="0.25"/>
    <row r="364" ht="13.5" customHeight="1" x14ac:dyDescent="0.25"/>
    <row r="365" ht="13.5" customHeight="1" x14ac:dyDescent="0.25"/>
    <row r="366" ht="13.5" customHeight="1" x14ac:dyDescent="0.25"/>
    <row r="367" ht="13.5" customHeight="1" x14ac:dyDescent="0.25"/>
    <row r="368" ht="13.5" customHeight="1" x14ac:dyDescent="0.25"/>
    <row r="369" ht="13.5" customHeight="1" x14ac:dyDescent="0.25"/>
    <row r="370" ht="13.5" customHeight="1" x14ac:dyDescent="0.25"/>
    <row r="371" ht="13.5" customHeight="1" x14ac:dyDescent="0.25"/>
    <row r="372" ht="13.5" customHeight="1" x14ac:dyDescent="0.25"/>
    <row r="373" ht="13.5" customHeight="1" x14ac:dyDescent="0.25"/>
    <row r="374" ht="13.5" customHeight="1" x14ac:dyDescent="0.25"/>
    <row r="375" ht="13.5" customHeight="1" x14ac:dyDescent="0.25"/>
    <row r="376" ht="13.5" customHeight="1" x14ac:dyDescent="0.25"/>
    <row r="377" ht="13.5" customHeight="1" x14ac:dyDescent="0.25"/>
    <row r="378" ht="13.5" customHeight="1" x14ac:dyDescent="0.25"/>
    <row r="379" ht="13.5" customHeight="1" x14ac:dyDescent="0.25"/>
    <row r="380" ht="13.5" customHeight="1" x14ac:dyDescent="0.25"/>
    <row r="381" ht="13.5" customHeight="1" x14ac:dyDescent="0.25"/>
    <row r="382" ht="13.5" customHeight="1" x14ac:dyDescent="0.25"/>
    <row r="383" ht="13.5" customHeight="1" x14ac:dyDescent="0.25"/>
    <row r="384" ht="13.5" customHeight="1" x14ac:dyDescent="0.25"/>
    <row r="385" ht="13.5" customHeight="1" x14ac:dyDescent="0.25"/>
    <row r="386" ht="13.5" customHeight="1" x14ac:dyDescent="0.25"/>
    <row r="387" ht="13.5" customHeight="1" x14ac:dyDescent="0.25"/>
    <row r="388" ht="13.5" customHeight="1" x14ac:dyDescent="0.25"/>
    <row r="389" ht="13.5" customHeight="1" x14ac:dyDescent="0.25"/>
    <row r="390" ht="13.5" customHeight="1" x14ac:dyDescent="0.25"/>
    <row r="391" ht="13.5" customHeight="1" x14ac:dyDescent="0.25"/>
    <row r="392" ht="13.5" customHeight="1" x14ac:dyDescent="0.25"/>
    <row r="393" ht="13.5" customHeight="1" x14ac:dyDescent="0.25"/>
    <row r="394" ht="13.5" customHeight="1" x14ac:dyDescent="0.25"/>
    <row r="395" ht="13.5" customHeight="1" x14ac:dyDescent="0.25"/>
    <row r="396" ht="13.5" customHeight="1" x14ac:dyDescent="0.25"/>
    <row r="397" ht="13.5" customHeight="1" x14ac:dyDescent="0.25"/>
    <row r="398" ht="13.5" customHeight="1" x14ac:dyDescent="0.25"/>
    <row r="399" ht="13.5" customHeight="1" x14ac:dyDescent="0.25"/>
    <row r="400" ht="13.5" customHeight="1" x14ac:dyDescent="0.25"/>
    <row r="401" ht="13.5" customHeight="1" x14ac:dyDescent="0.25"/>
    <row r="402" ht="13.5" customHeight="1" x14ac:dyDescent="0.25"/>
    <row r="403" ht="13.5" customHeight="1" x14ac:dyDescent="0.25"/>
    <row r="404" ht="13.5" customHeight="1" x14ac:dyDescent="0.25"/>
    <row r="405" ht="13.5" customHeight="1" x14ac:dyDescent="0.25"/>
    <row r="406" ht="13.5" customHeight="1" x14ac:dyDescent="0.25"/>
    <row r="407" ht="13.5" customHeight="1" x14ac:dyDescent="0.25"/>
    <row r="408" ht="13.5" customHeight="1" x14ac:dyDescent="0.25"/>
    <row r="409" ht="13.5" customHeight="1" x14ac:dyDescent="0.25"/>
    <row r="410" ht="13.5" customHeight="1" x14ac:dyDescent="0.25"/>
    <row r="411" ht="13.5" customHeight="1" x14ac:dyDescent="0.25"/>
    <row r="412" ht="13.5" customHeight="1" x14ac:dyDescent="0.25"/>
    <row r="413" ht="13.5" customHeight="1" x14ac:dyDescent="0.25"/>
    <row r="414" ht="13.5" customHeight="1" x14ac:dyDescent="0.25"/>
    <row r="415" ht="13.5" customHeight="1" x14ac:dyDescent="0.25"/>
    <row r="416" ht="13.5" customHeight="1" x14ac:dyDescent="0.25"/>
    <row r="417" ht="13.5" customHeight="1" x14ac:dyDescent="0.25"/>
    <row r="418" ht="13.5" customHeight="1" x14ac:dyDescent="0.25"/>
    <row r="419" ht="13.5" customHeight="1" x14ac:dyDescent="0.25"/>
    <row r="420" ht="13.5" customHeight="1" x14ac:dyDescent="0.25"/>
    <row r="421" ht="13.5" customHeight="1" x14ac:dyDescent="0.25"/>
    <row r="422" ht="13.5" customHeight="1" x14ac:dyDescent="0.25"/>
    <row r="423" ht="13.5" customHeight="1" x14ac:dyDescent="0.25"/>
    <row r="424" ht="13.5" customHeight="1" x14ac:dyDescent="0.25"/>
    <row r="425" ht="13.5" customHeight="1" x14ac:dyDescent="0.25"/>
    <row r="426" ht="13.5" customHeight="1" x14ac:dyDescent="0.25"/>
    <row r="427" ht="13.5" customHeight="1" x14ac:dyDescent="0.25"/>
    <row r="428" ht="13.5" customHeight="1" x14ac:dyDescent="0.25"/>
    <row r="429" ht="13.5" customHeight="1" x14ac:dyDescent="0.25"/>
    <row r="430" ht="13.5" customHeight="1" x14ac:dyDescent="0.25"/>
    <row r="431" ht="13.5" customHeight="1" x14ac:dyDescent="0.25"/>
    <row r="432" ht="13.5" customHeight="1" x14ac:dyDescent="0.25"/>
    <row r="433" ht="13.5" customHeight="1" x14ac:dyDescent="0.25"/>
    <row r="434" ht="13.5" customHeight="1" x14ac:dyDescent="0.25"/>
    <row r="435" ht="13.5" customHeight="1" x14ac:dyDescent="0.25"/>
    <row r="436" ht="13.5" customHeight="1" x14ac:dyDescent="0.25"/>
    <row r="437" ht="13.5" customHeight="1" x14ac:dyDescent="0.25"/>
    <row r="438" ht="13.5" customHeight="1" x14ac:dyDescent="0.25"/>
    <row r="439" ht="13.5" customHeight="1" x14ac:dyDescent="0.25"/>
    <row r="440" ht="13.5" customHeight="1" x14ac:dyDescent="0.25"/>
    <row r="441" ht="13.5" customHeight="1" x14ac:dyDescent="0.25"/>
    <row r="442" ht="13.5" customHeight="1" x14ac:dyDescent="0.25"/>
    <row r="443" ht="13.5" customHeight="1" x14ac:dyDescent="0.25"/>
    <row r="444" ht="13.5" customHeight="1" x14ac:dyDescent="0.25"/>
    <row r="445" ht="13.5" customHeight="1" x14ac:dyDescent="0.25"/>
    <row r="446" ht="13.5" customHeight="1" x14ac:dyDescent="0.25"/>
    <row r="447" ht="13.5" customHeight="1" x14ac:dyDescent="0.25"/>
    <row r="448" ht="13.5" customHeight="1" x14ac:dyDescent="0.25"/>
    <row r="449" ht="13.5" customHeight="1" x14ac:dyDescent="0.25"/>
    <row r="450" ht="13.5" customHeight="1" x14ac:dyDescent="0.25"/>
    <row r="451" ht="13.5" customHeight="1" x14ac:dyDescent="0.25"/>
    <row r="452" ht="13.5" customHeight="1" x14ac:dyDescent="0.25"/>
    <row r="453" ht="13.5" customHeight="1" x14ac:dyDescent="0.25"/>
    <row r="454" ht="13.5" customHeight="1" x14ac:dyDescent="0.25"/>
    <row r="455" ht="13.5" customHeight="1" x14ac:dyDescent="0.25"/>
    <row r="456" ht="13.5" customHeight="1" x14ac:dyDescent="0.25"/>
    <row r="457" ht="13.5" customHeight="1" x14ac:dyDescent="0.25"/>
    <row r="458" ht="13.5" customHeight="1" x14ac:dyDescent="0.25"/>
    <row r="459" ht="13.5" customHeight="1" x14ac:dyDescent="0.25"/>
    <row r="460" ht="13.5" customHeight="1" x14ac:dyDescent="0.25"/>
    <row r="461" ht="13.5" customHeight="1" x14ac:dyDescent="0.25"/>
    <row r="462" ht="13.5" customHeight="1" x14ac:dyDescent="0.25"/>
    <row r="463" ht="13.5" customHeight="1" x14ac:dyDescent="0.25"/>
    <row r="464" ht="13.5" customHeight="1" x14ac:dyDescent="0.25"/>
    <row r="465" ht="13.5" customHeight="1" x14ac:dyDescent="0.25"/>
    <row r="466" ht="13.5" customHeight="1" x14ac:dyDescent="0.25"/>
    <row r="467" ht="13.5" customHeight="1" x14ac:dyDescent="0.25"/>
    <row r="468" ht="13.5" customHeight="1" x14ac:dyDescent="0.25"/>
    <row r="469" ht="13.5" customHeight="1" x14ac:dyDescent="0.25"/>
    <row r="470" ht="13.5" customHeight="1" x14ac:dyDescent="0.25"/>
    <row r="471" ht="13.5" customHeight="1" x14ac:dyDescent="0.25"/>
    <row r="472" ht="13.5" customHeight="1" x14ac:dyDescent="0.25"/>
    <row r="473" ht="13.5" customHeight="1" x14ac:dyDescent="0.25"/>
    <row r="474" ht="13.5" customHeight="1" x14ac:dyDescent="0.25"/>
    <row r="475" ht="13.5" customHeight="1" x14ac:dyDescent="0.25"/>
    <row r="476" ht="13.5" customHeight="1" x14ac:dyDescent="0.25"/>
    <row r="477" ht="13.5" customHeight="1" x14ac:dyDescent="0.25"/>
    <row r="478" ht="13.5" customHeight="1" x14ac:dyDescent="0.25"/>
    <row r="479" ht="13.5" customHeight="1" x14ac:dyDescent="0.25"/>
    <row r="480" ht="13.5" customHeight="1" x14ac:dyDescent="0.25"/>
    <row r="481" ht="13.5" customHeight="1" x14ac:dyDescent="0.25"/>
    <row r="482" ht="13.5" customHeight="1" x14ac:dyDescent="0.25"/>
    <row r="483" ht="13.5" customHeight="1" x14ac:dyDescent="0.25"/>
    <row r="484" ht="13.5" customHeight="1" x14ac:dyDescent="0.25"/>
    <row r="485" ht="13.5" customHeight="1" x14ac:dyDescent="0.25"/>
    <row r="486" ht="13.5" customHeight="1" x14ac:dyDescent="0.25"/>
    <row r="487" ht="13.5" customHeight="1" x14ac:dyDescent="0.25"/>
    <row r="488" ht="13.5" customHeight="1" x14ac:dyDescent="0.25"/>
    <row r="489" ht="13.5" customHeight="1" x14ac:dyDescent="0.25"/>
    <row r="490" ht="13.5" customHeight="1" x14ac:dyDescent="0.25"/>
    <row r="491" ht="13.5" customHeight="1" x14ac:dyDescent="0.25"/>
    <row r="492" ht="13.5" customHeight="1" x14ac:dyDescent="0.25"/>
    <row r="493" ht="13.5" customHeight="1" x14ac:dyDescent="0.25"/>
    <row r="494" ht="13.5" customHeight="1" x14ac:dyDescent="0.25"/>
    <row r="495" ht="13.5" customHeight="1" x14ac:dyDescent="0.25"/>
    <row r="496" ht="13.5" customHeight="1" x14ac:dyDescent="0.25"/>
    <row r="497" ht="13.5" customHeight="1" x14ac:dyDescent="0.25"/>
    <row r="498" ht="13.5" customHeight="1" x14ac:dyDescent="0.25"/>
    <row r="499" ht="13.5" customHeight="1" x14ac:dyDescent="0.25"/>
    <row r="500" ht="13.5" customHeight="1" x14ac:dyDescent="0.25"/>
    <row r="501" ht="13.5" customHeight="1" x14ac:dyDescent="0.25"/>
    <row r="502" ht="13.5" customHeight="1" x14ac:dyDescent="0.25"/>
    <row r="503" ht="13.5" customHeight="1" x14ac:dyDescent="0.25"/>
    <row r="504" ht="13.5" customHeight="1" x14ac:dyDescent="0.25"/>
    <row r="505" ht="13.5" customHeight="1" x14ac:dyDescent="0.25"/>
    <row r="506" ht="13.5" customHeight="1" x14ac:dyDescent="0.25"/>
    <row r="507" ht="13.5" customHeight="1" x14ac:dyDescent="0.25"/>
    <row r="508" ht="13.5" customHeight="1" x14ac:dyDescent="0.25"/>
    <row r="509" ht="13.5" customHeight="1" x14ac:dyDescent="0.25"/>
    <row r="510" ht="13.5" customHeight="1" x14ac:dyDescent="0.25"/>
    <row r="511" ht="13.5" customHeight="1" x14ac:dyDescent="0.25"/>
    <row r="512" ht="13.5" customHeight="1" x14ac:dyDescent="0.25"/>
    <row r="513" ht="13.5" customHeight="1" x14ac:dyDescent="0.25"/>
    <row r="514" ht="13.5" customHeight="1" x14ac:dyDescent="0.25"/>
    <row r="515" ht="13.5" customHeight="1" x14ac:dyDescent="0.25"/>
    <row r="516" ht="13.5" customHeight="1" x14ac:dyDescent="0.25"/>
    <row r="517" ht="13.5" customHeight="1" x14ac:dyDescent="0.25"/>
    <row r="518" ht="13.5" customHeight="1" x14ac:dyDescent="0.25"/>
    <row r="519" ht="13.5" customHeight="1" x14ac:dyDescent="0.25"/>
    <row r="520" ht="13.5" customHeight="1" x14ac:dyDescent="0.25"/>
    <row r="521" ht="13.5" customHeight="1" x14ac:dyDescent="0.25"/>
    <row r="522" ht="13.5" customHeight="1" x14ac:dyDescent="0.25"/>
    <row r="523" ht="13.5" customHeight="1" x14ac:dyDescent="0.25"/>
    <row r="524" ht="13.5" customHeight="1" x14ac:dyDescent="0.25"/>
    <row r="525" ht="13.5" customHeight="1" x14ac:dyDescent="0.25"/>
    <row r="526" ht="13.5" customHeight="1" x14ac:dyDescent="0.25"/>
    <row r="527" ht="13.5" customHeight="1" x14ac:dyDescent="0.25"/>
    <row r="528" ht="13.5" customHeight="1" x14ac:dyDescent="0.25"/>
    <row r="529" ht="13.5" customHeight="1" x14ac:dyDescent="0.25"/>
    <row r="530" ht="13.5" customHeight="1" x14ac:dyDescent="0.25"/>
    <row r="531" ht="13.5" customHeight="1" x14ac:dyDescent="0.25"/>
    <row r="532" ht="13.5" customHeight="1" x14ac:dyDescent="0.25"/>
    <row r="533" ht="13.5" customHeight="1" x14ac:dyDescent="0.25"/>
    <row r="534" ht="13.5" customHeight="1" x14ac:dyDescent="0.25"/>
    <row r="535" ht="13.5" customHeight="1" x14ac:dyDescent="0.25"/>
    <row r="536" ht="13.5" customHeight="1" x14ac:dyDescent="0.25"/>
    <row r="537" ht="13.5" customHeight="1" x14ac:dyDescent="0.25"/>
    <row r="538" ht="13.5" customHeight="1" x14ac:dyDescent="0.25"/>
    <row r="539" ht="13.5" customHeight="1" x14ac:dyDescent="0.25"/>
    <row r="540" ht="13.5" customHeight="1" x14ac:dyDescent="0.25"/>
    <row r="541" ht="13.5" customHeight="1" x14ac:dyDescent="0.25"/>
    <row r="542" ht="13.5" customHeight="1" x14ac:dyDescent="0.25"/>
    <row r="543" ht="13.5" customHeight="1" x14ac:dyDescent="0.25"/>
    <row r="544" ht="13.5" customHeight="1" x14ac:dyDescent="0.25"/>
    <row r="545" ht="13.5" customHeight="1" x14ac:dyDescent="0.25"/>
    <row r="546" ht="13.5" customHeight="1" x14ac:dyDescent="0.25"/>
    <row r="547" ht="13.5" customHeight="1" x14ac:dyDescent="0.25"/>
    <row r="548" ht="13.5" customHeight="1" x14ac:dyDescent="0.25"/>
    <row r="549" ht="13.5" customHeight="1" x14ac:dyDescent="0.25"/>
    <row r="550" ht="13.5" customHeight="1" x14ac:dyDescent="0.25"/>
    <row r="551" ht="13.5" customHeight="1" x14ac:dyDescent="0.25"/>
    <row r="552" ht="13.5" customHeight="1" x14ac:dyDescent="0.25"/>
    <row r="553" ht="13.5" customHeight="1" x14ac:dyDescent="0.25"/>
    <row r="554" ht="13.5" customHeight="1" x14ac:dyDescent="0.25"/>
    <row r="555" ht="13.5" customHeight="1" x14ac:dyDescent="0.25"/>
    <row r="556" ht="13.5" customHeight="1" x14ac:dyDescent="0.25"/>
    <row r="557" ht="13.5" customHeight="1" x14ac:dyDescent="0.25"/>
    <row r="558" ht="13.5" customHeight="1" x14ac:dyDescent="0.25"/>
    <row r="559" ht="13.5" customHeight="1" x14ac:dyDescent="0.25"/>
    <row r="560" ht="13.5" customHeight="1" x14ac:dyDescent="0.25"/>
    <row r="561" ht="13.5" customHeight="1" x14ac:dyDescent="0.25"/>
    <row r="562" ht="13.5" customHeight="1" x14ac:dyDescent="0.25"/>
    <row r="563" ht="13.5" customHeight="1" x14ac:dyDescent="0.25"/>
    <row r="564" ht="13.5" customHeight="1" x14ac:dyDescent="0.25"/>
    <row r="565" ht="13.5" customHeight="1" x14ac:dyDescent="0.25"/>
    <row r="566" ht="13.5" customHeight="1" x14ac:dyDescent="0.25"/>
    <row r="567" ht="13.5" customHeight="1" x14ac:dyDescent="0.25"/>
    <row r="568" ht="13.5" customHeight="1" x14ac:dyDescent="0.25"/>
    <row r="569" ht="13.5" customHeight="1" x14ac:dyDescent="0.25"/>
    <row r="570" ht="13.5" customHeight="1" x14ac:dyDescent="0.25"/>
    <row r="571" ht="13.5" customHeight="1" x14ac:dyDescent="0.25"/>
    <row r="572" ht="13.5" customHeight="1" x14ac:dyDescent="0.25"/>
    <row r="573" ht="13.5" customHeight="1" x14ac:dyDescent="0.25"/>
    <row r="574" ht="13.5" customHeight="1" x14ac:dyDescent="0.25"/>
    <row r="575" ht="13.5" customHeight="1" x14ac:dyDescent="0.25"/>
    <row r="576" ht="13.5" customHeight="1" x14ac:dyDescent="0.25"/>
    <row r="577" ht="13.5" customHeight="1" x14ac:dyDescent="0.25"/>
    <row r="578" ht="13.5" customHeight="1" x14ac:dyDescent="0.25"/>
    <row r="579" ht="13.5" customHeight="1" x14ac:dyDescent="0.25"/>
    <row r="580" ht="13.5" customHeight="1" x14ac:dyDescent="0.25"/>
    <row r="581" ht="13.5" customHeight="1" x14ac:dyDescent="0.25"/>
    <row r="582" ht="13.5" customHeight="1" x14ac:dyDescent="0.25"/>
    <row r="583" ht="13.5" customHeight="1" x14ac:dyDescent="0.25"/>
    <row r="584" ht="13.5" customHeight="1" x14ac:dyDescent="0.25"/>
    <row r="585" ht="13.5" customHeight="1" x14ac:dyDescent="0.25"/>
    <row r="586" ht="13.5" customHeight="1" x14ac:dyDescent="0.25"/>
    <row r="587" ht="13.5" customHeight="1" x14ac:dyDescent="0.25"/>
    <row r="588" ht="13.5" customHeight="1" x14ac:dyDescent="0.25"/>
    <row r="589" ht="13.5" customHeight="1" x14ac:dyDescent="0.25"/>
    <row r="590" ht="13.5" customHeight="1" x14ac:dyDescent="0.25"/>
    <row r="591" ht="13.5" customHeight="1" x14ac:dyDescent="0.25"/>
    <row r="592" ht="13.5" customHeight="1" x14ac:dyDescent="0.25"/>
    <row r="593" ht="13.5" customHeight="1" x14ac:dyDescent="0.25"/>
    <row r="594" ht="13.5" customHeight="1" x14ac:dyDescent="0.25"/>
    <row r="595" ht="13.5" customHeight="1" x14ac:dyDescent="0.25"/>
    <row r="596" ht="13.5" customHeight="1" x14ac:dyDescent="0.25"/>
    <row r="597" ht="13.5" customHeight="1" x14ac:dyDescent="0.25"/>
    <row r="598" ht="13.5" customHeight="1" x14ac:dyDescent="0.25"/>
    <row r="599" ht="13.5" customHeight="1" x14ac:dyDescent="0.25"/>
    <row r="600" ht="13.5" customHeight="1" x14ac:dyDescent="0.25"/>
    <row r="601" ht="13.5" customHeight="1" x14ac:dyDescent="0.25"/>
    <row r="602" ht="13.5" customHeight="1" x14ac:dyDescent="0.25"/>
    <row r="603" ht="13.5" customHeight="1" x14ac:dyDescent="0.25"/>
    <row r="604" ht="13.5" customHeight="1" x14ac:dyDescent="0.25"/>
    <row r="605" ht="13.5" customHeight="1" x14ac:dyDescent="0.25"/>
    <row r="606" ht="13.5" customHeight="1" x14ac:dyDescent="0.25"/>
    <row r="607" ht="13.5" customHeight="1" x14ac:dyDescent="0.25"/>
    <row r="608" ht="13.5" customHeight="1" x14ac:dyDescent="0.25"/>
    <row r="609" ht="13.5" customHeight="1" x14ac:dyDescent="0.25"/>
    <row r="610" ht="13.5" customHeight="1" x14ac:dyDescent="0.25"/>
    <row r="611" ht="13.5" customHeight="1" x14ac:dyDescent="0.25"/>
    <row r="612" ht="13.5" customHeight="1" x14ac:dyDescent="0.25"/>
    <row r="613" ht="13.5" customHeight="1" x14ac:dyDescent="0.25"/>
    <row r="614" ht="13.5" customHeight="1" x14ac:dyDescent="0.25"/>
    <row r="615" ht="13.5" customHeight="1" x14ac:dyDescent="0.25"/>
    <row r="616" ht="13.5" customHeight="1" x14ac:dyDescent="0.25"/>
    <row r="617" ht="13.5" customHeight="1" x14ac:dyDescent="0.25"/>
    <row r="618" ht="13.5" customHeight="1" x14ac:dyDescent="0.25"/>
    <row r="619" ht="13.5" customHeight="1" x14ac:dyDescent="0.25"/>
    <row r="620" ht="13.5" customHeight="1" x14ac:dyDescent="0.25"/>
    <row r="621" ht="13.5" customHeight="1" x14ac:dyDescent="0.25"/>
    <row r="622" ht="13.5" customHeight="1" x14ac:dyDescent="0.25"/>
    <row r="623" ht="13.5" customHeight="1" x14ac:dyDescent="0.25"/>
    <row r="624" ht="13.5" customHeight="1" x14ac:dyDescent="0.25"/>
    <row r="625" ht="13.5" customHeight="1" x14ac:dyDescent="0.25"/>
    <row r="626" ht="13.5" customHeight="1" x14ac:dyDescent="0.25"/>
    <row r="627" ht="13.5" customHeight="1" x14ac:dyDescent="0.25"/>
    <row r="628" ht="13.5" customHeight="1" x14ac:dyDescent="0.25"/>
    <row r="629" ht="13.5" customHeight="1" x14ac:dyDescent="0.25"/>
    <row r="630" ht="13.5" customHeight="1" x14ac:dyDescent="0.25"/>
    <row r="631" ht="13.5" customHeight="1" x14ac:dyDescent="0.25"/>
    <row r="632" ht="13.5" customHeight="1" x14ac:dyDescent="0.25"/>
    <row r="633" ht="13.5" customHeight="1" x14ac:dyDescent="0.25"/>
    <row r="634" ht="13.5" customHeight="1" x14ac:dyDescent="0.25"/>
    <row r="635" ht="13.5" customHeight="1" x14ac:dyDescent="0.25"/>
    <row r="636" ht="13.5" customHeight="1" x14ac:dyDescent="0.25"/>
    <row r="637" ht="13.5" customHeight="1" x14ac:dyDescent="0.25"/>
    <row r="638" ht="13.5" customHeight="1" x14ac:dyDescent="0.25"/>
    <row r="639" ht="13.5" customHeight="1" x14ac:dyDescent="0.25"/>
    <row r="640" ht="13.5" customHeight="1" x14ac:dyDescent="0.25"/>
    <row r="641" ht="13.5" customHeight="1" x14ac:dyDescent="0.25"/>
    <row r="642" ht="13.5" customHeight="1" x14ac:dyDescent="0.25"/>
    <row r="643" ht="13.5" customHeight="1" x14ac:dyDescent="0.25"/>
    <row r="644" ht="13.5" customHeight="1" x14ac:dyDescent="0.25"/>
    <row r="645" ht="13.5" customHeight="1" x14ac:dyDescent="0.25"/>
    <row r="646" ht="13.5" customHeight="1" x14ac:dyDescent="0.25"/>
    <row r="647" ht="13.5" customHeight="1" x14ac:dyDescent="0.25"/>
    <row r="648" ht="13.5" customHeight="1" x14ac:dyDescent="0.25"/>
    <row r="649" ht="13.5" customHeight="1" x14ac:dyDescent="0.25"/>
    <row r="650" ht="13.5" customHeight="1" x14ac:dyDescent="0.25"/>
    <row r="651" ht="13.5" customHeight="1" x14ac:dyDescent="0.25"/>
    <row r="652" ht="13.5" customHeight="1" x14ac:dyDescent="0.25"/>
    <row r="653" ht="13.5" customHeight="1" x14ac:dyDescent="0.25"/>
    <row r="654" ht="13.5" customHeight="1" x14ac:dyDescent="0.25"/>
    <row r="655" ht="13.5" customHeight="1" x14ac:dyDescent="0.25"/>
    <row r="656" ht="13.5" customHeight="1" x14ac:dyDescent="0.25"/>
    <row r="657" ht="13.5" customHeight="1" x14ac:dyDescent="0.25"/>
    <row r="658" ht="13.5" customHeight="1" x14ac:dyDescent="0.25"/>
    <row r="659" ht="13.5" customHeight="1" x14ac:dyDescent="0.25"/>
    <row r="660" ht="13.5" customHeight="1" x14ac:dyDescent="0.25"/>
    <row r="661" ht="13.5" customHeight="1" x14ac:dyDescent="0.25"/>
    <row r="662" ht="13.5" customHeight="1" x14ac:dyDescent="0.25"/>
    <row r="663" ht="13.5" customHeight="1" x14ac:dyDescent="0.25"/>
    <row r="664" ht="13.5" customHeight="1" x14ac:dyDescent="0.25"/>
    <row r="665" ht="13.5" customHeight="1" x14ac:dyDescent="0.25"/>
    <row r="666" ht="13.5" customHeight="1" x14ac:dyDescent="0.25"/>
    <row r="667" ht="13.5" customHeight="1" x14ac:dyDescent="0.25"/>
    <row r="668" ht="13.5" customHeight="1" x14ac:dyDescent="0.25"/>
    <row r="669" ht="13.5" customHeight="1" x14ac:dyDescent="0.25"/>
    <row r="670" ht="13.5" customHeight="1" x14ac:dyDescent="0.25"/>
    <row r="671" ht="13.5" customHeight="1" x14ac:dyDescent="0.25"/>
    <row r="672" ht="13.5" customHeight="1" x14ac:dyDescent="0.25"/>
    <row r="673" ht="13.5" customHeight="1" x14ac:dyDescent="0.25"/>
    <row r="674" ht="13.5" customHeight="1" x14ac:dyDescent="0.25"/>
    <row r="675" ht="13.5" customHeight="1" x14ac:dyDescent="0.25"/>
    <row r="676" ht="13.5" customHeight="1" x14ac:dyDescent="0.25"/>
    <row r="677" ht="13.5" customHeight="1" x14ac:dyDescent="0.25"/>
    <row r="678" ht="13.5" customHeight="1" x14ac:dyDescent="0.25"/>
    <row r="679" ht="13.5" customHeight="1" x14ac:dyDescent="0.25"/>
    <row r="680" ht="13.5" customHeight="1" x14ac:dyDescent="0.25"/>
    <row r="681" ht="13.5" customHeight="1" x14ac:dyDescent="0.25"/>
    <row r="682" ht="13.5" customHeight="1" x14ac:dyDescent="0.25"/>
    <row r="683" ht="13.5" customHeight="1" x14ac:dyDescent="0.25"/>
    <row r="684" ht="13.5" customHeight="1" x14ac:dyDescent="0.25"/>
    <row r="685" ht="13.5" customHeight="1" x14ac:dyDescent="0.25"/>
    <row r="686" ht="13.5" customHeight="1" x14ac:dyDescent="0.25"/>
    <row r="687" ht="13.5" customHeight="1" x14ac:dyDescent="0.25"/>
    <row r="688" ht="13.5" customHeight="1" x14ac:dyDescent="0.25"/>
    <row r="689" ht="13.5" customHeight="1" x14ac:dyDescent="0.25"/>
    <row r="690" ht="13.5" customHeight="1" x14ac:dyDescent="0.25"/>
    <row r="691" ht="13.5" customHeight="1" x14ac:dyDescent="0.25"/>
    <row r="692" ht="13.5" customHeight="1" x14ac:dyDescent="0.25"/>
    <row r="693" ht="13.5" customHeight="1" x14ac:dyDescent="0.25"/>
    <row r="694" ht="13.5" customHeight="1" x14ac:dyDescent="0.25"/>
    <row r="695" ht="13.5" customHeight="1" x14ac:dyDescent="0.25"/>
    <row r="696" ht="13.5" customHeight="1" x14ac:dyDescent="0.25"/>
    <row r="697" ht="13.5" customHeight="1" x14ac:dyDescent="0.25"/>
    <row r="698" ht="13.5" customHeight="1" x14ac:dyDescent="0.25"/>
    <row r="699" ht="13.5" customHeight="1" x14ac:dyDescent="0.25"/>
    <row r="700" ht="13.5" customHeight="1" x14ac:dyDescent="0.25"/>
    <row r="701" ht="13.5" customHeight="1" x14ac:dyDescent="0.25"/>
    <row r="702" ht="13.5" customHeight="1" x14ac:dyDescent="0.25"/>
    <row r="703" ht="13.5" customHeight="1" x14ac:dyDescent="0.25"/>
    <row r="704" ht="13.5" customHeight="1" x14ac:dyDescent="0.25"/>
    <row r="705" ht="13.5" customHeight="1" x14ac:dyDescent="0.25"/>
    <row r="706" ht="13.5" customHeight="1" x14ac:dyDescent="0.25"/>
    <row r="707" ht="13.5" customHeight="1" x14ac:dyDescent="0.25"/>
    <row r="708" ht="13.5" customHeight="1" x14ac:dyDescent="0.25"/>
    <row r="709" ht="13.5" customHeight="1" x14ac:dyDescent="0.25"/>
    <row r="710" ht="13.5" customHeight="1" x14ac:dyDescent="0.25"/>
    <row r="711" ht="13.5" customHeight="1" x14ac:dyDescent="0.25"/>
    <row r="712" ht="13.5" customHeight="1" x14ac:dyDescent="0.25"/>
    <row r="713" ht="13.5" customHeight="1" x14ac:dyDescent="0.25"/>
    <row r="714" ht="13.5" customHeight="1" x14ac:dyDescent="0.25"/>
    <row r="715" ht="13.5" customHeight="1" x14ac:dyDescent="0.25"/>
    <row r="716" ht="13.5" customHeight="1" x14ac:dyDescent="0.25"/>
    <row r="717" ht="13.5" customHeight="1" x14ac:dyDescent="0.25"/>
    <row r="718" ht="13.5" customHeight="1" x14ac:dyDescent="0.25"/>
    <row r="719" ht="13.5" customHeight="1" x14ac:dyDescent="0.25"/>
    <row r="720" ht="13.5" customHeight="1" x14ac:dyDescent="0.25"/>
    <row r="721" ht="13.5" customHeight="1" x14ac:dyDescent="0.25"/>
    <row r="722" ht="13.5" customHeight="1" x14ac:dyDescent="0.25"/>
    <row r="723" ht="13.5" customHeight="1" x14ac:dyDescent="0.25"/>
    <row r="724" ht="13.5" customHeight="1" x14ac:dyDescent="0.25"/>
    <row r="725" ht="13.5" customHeight="1" x14ac:dyDescent="0.25"/>
    <row r="726" ht="13.5" customHeight="1" x14ac:dyDescent="0.25"/>
    <row r="727" ht="13.5" customHeight="1" x14ac:dyDescent="0.25"/>
    <row r="728" ht="13.5" customHeight="1" x14ac:dyDescent="0.25"/>
    <row r="729" ht="13.5" customHeight="1" x14ac:dyDescent="0.25"/>
    <row r="730" ht="13.5" customHeight="1" x14ac:dyDescent="0.25"/>
    <row r="731" ht="13.5" customHeight="1" x14ac:dyDescent="0.25"/>
    <row r="732" ht="13.5" customHeight="1" x14ac:dyDescent="0.25"/>
    <row r="733" ht="13.5" customHeight="1" x14ac:dyDescent="0.25"/>
    <row r="734" ht="13.5" customHeight="1" x14ac:dyDescent="0.25"/>
    <row r="735" ht="13.5" customHeight="1" x14ac:dyDescent="0.25"/>
    <row r="736" ht="13.5" customHeight="1" x14ac:dyDescent="0.25"/>
    <row r="737" ht="13.5" customHeight="1" x14ac:dyDescent="0.25"/>
    <row r="738" ht="13.5" customHeight="1" x14ac:dyDescent="0.25"/>
    <row r="739" ht="13.5" customHeight="1" x14ac:dyDescent="0.25"/>
    <row r="740" ht="13.5" customHeight="1" x14ac:dyDescent="0.25"/>
    <row r="741" ht="13.5" customHeight="1" x14ac:dyDescent="0.25"/>
    <row r="742" ht="13.5" customHeight="1" x14ac:dyDescent="0.25"/>
    <row r="743" ht="13.5" customHeight="1" x14ac:dyDescent="0.25"/>
    <row r="744" ht="13.5" customHeight="1" x14ac:dyDescent="0.25"/>
    <row r="745" ht="13.5" customHeight="1" x14ac:dyDescent="0.25"/>
    <row r="746" ht="13.5" customHeight="1" x14ac:dyDescent="0.25"/>
    <row r="747" ht="13.5" customHeight="1" x14ac:dyDescent="0.25"/>
    <row r="748" ht="13.5" customHeight="1" x14ac:dyDescent="0.25"/>
    <row r="749" ht="13.5" customHeight="1" x14ac:dyDescent="0.25"/>
    <row r="750" ht="13.5" customHeight="1" x14ac:dyDescent="0.25"/>
    <row r="751" ht="13.5" customHeight="1" x14ac:dyDescent="0.25"/>
    <row r="752" ht="13.5" customHeight="1" x14ac:dyDescent="0.25"/>
    <row r="753" ht="13.5" customHeight="1" x14ac:dyDescent="0.25"/>
    <row r="754" ht="13.5" customHeight="1" x14ac:dyDescent="0.25"/>
    <row r="755" ht="13.5" customHeight="1" x14ac:dyDescent="0.25"/>
    <row r="756" ht="13.5" customHeight="1" x14ac:dyDescent="0.25"/>
    <row r="757" ht="13.5" customHeight="1" x14ac:dyDescent="0.25"/>
    <row r="758" ht="13.5" customHeight="1" x14ac:dyDescent="0.25"/>
    <row r="759" ht="13.5" customHeight="1" x14ac:dyDescent="0.25"/>
    <row r="760" ht="13.5" customHeight="1" x14ac:dyDescent="0.25"/>
    <row r="761" ht="13.5" customHeight="1" x14ac:dyDescent="0.25"/>
    <row r="762" ht="13.5" customHeight="1" x14ac:dyDescent="0.25"/>
    <row r="763" ht="13.5" customHeight="1" x14ac:dyDescent="0.25"/>
    <row r="764" ht="13.5" customHeight="1" x14ac:dyDescent="0.25"/>
    <row r="765" ht="13.5" customHeight="1" x14ac:dyDescent="0.25"/>
    <row r="766" ht="13.5" customHeight="1" x14ac:dyDescent="0.25"/>
    <row r="767" ht="13.5" customHeight="1" x14ac:dyDescent="0.25"/>
    <row r="768" ht="13.5" customHeight="1" x14ac:dyDescent="0.25"/>
    <row r="769" ht="13.5" customHeight="1" x14ac:dyDescent="0.25"/>
    <row r="770" ht="13.5" customHeight="1" x14ac:dyDescent="0.25"/>
    <row r="771" ht="13.5" customHeight="1" x14ac:dyDescent="0.25"/>
    <row r="772" ht="13.5" customHeight="1" x14ac:dyDescent="0.25"/>
    <row r="773" ht="13.5" customHeight="1" x14ac:dyDescent="0.25"/>
    <row r="774" ht="13.5" customHeight="1" x14ac:dyDescent="0.25"/>
    <row r="775" ht="13.5" customHeight="1" x14ac:dyDescent="0.25"/>
    <row r="776" ht="13.5" customHeight="1" x14ac:dyDescent="0.25"/>
    <row r="777" ht="13.5" customHeight="1" x14ac:dyDescent="0.25"/>
    <row r="778" ht="13.5" customHeight="1" x14ac:dyDescent="0.25"/>
    <row r="779" ht="13.5" customHeight="1" x14ac:dyDescent="0.25"/>
    <row r="780" ht="13.5" customHeight="1" x14ac:dyDescent="0.25"/>
    <row r="781" ht="13.5" customHeight="1" x14ac:dyDescent="0.25"/>
    <row r="782" ht="13.5" customHeight="1" x14ac:dyDescent="0.25"/>
    <row r="783" ht="13.5" customHeight="1" x14ac:dyDescent="0.25"/>
    <row r="784" ht="13.5" customHeight="1" x14ac:dyDescent="0.25"/>
    <row r="785" ht="13.5" customHeight="1" x14ac:dyDescent="0.25"/>
    <row r="786" ht="13.5" customHeight="1" x14ac:dyDescent="0.25"/>
    <row r="787" ht="13.5" customHeight="1" x14ac:dyDescent="0.25"/>
    <row r="788" ht="13.5" customHeight="1" x14ac:dyDescent="0.25"/>
    <row r="789" ht="13.5" customHeight="1" x14ac:dyDescent="0.25"/>
    <row r="790" ht="13.5" customHeight="1" x14ac:dyDescent="0.25"/>
    <row r="791" ht="13.5" customHeight="1" x14ac:dyDescent="0.25"/>
    <row r="792" ht="13.5" customHeight="1" x14ac:dyDescent="0.25"/>
    <row r="793" ht="13.5" customHeight="1" x14ac:dyDescent="0.25"/>
    <row r="794" ht="13.5" customHeight="1" x14ac:dyDescent="0.25"/>
    <row r="795" ht="13.5" customHeight="1" x14ac:dyDescent="0.25"/>
    <row r="796" ht="13.5" customHeight="1" x14ac:dyDescent="0.25"/>
    <row r="797" ht="13.5" customHeight="1" x14ac:dyDescent="0.25"/>
    <row r="798" ht="13.5" customHeight="1" x14ac:dyDescent="0.25"/>
    <row r="799" ht="13.5" customHeight="1" x14ac:dyDescent="0.25"/>
    <row r="800" ht="13.5" customHeight="1" x14ac:dyDescent="0.25"/>
    <row r="801" ht="13.5" customHeight="1" x14ac:dyDescent="0.25"/>
    <row r="802" ht="13.5" customHeight="1" x14ac:dyDescent="0.25"/>
    <row r="803" ht="13.5" customHeight="1" x14ac:dyDescent="0.25"/>
    <row r="804" ht="13.5" customHeight="1" x14ac:dyDescent="0.25"/>
    <row r="805" ht="13.5" customHeight="1" x14ac:dyDescent="0.25"/>
    <row r="806" ht="13.5" customHeight="1" x14ac:dyDescent="0.25"/>
    <row r="807" ht="13.5" customHeight="1" x14ac:dyDescent="0.25"/>
    <row r="808" ht="13.5" customHeight="1" x14ac:dyDescent="0.25"/>
    <row r="809" ht="13.5" customHeight="1" x14ac:dyDescent="0.25"/>
    <row r="810" ht="13.5" customHeight="1" x14ac:dyDescent="0.25"/>
    <row r="811" ht="13.5" customHeight="1" x14ac:dyDescent="0.25"/>
    <row r="812" ht="13.5" customHeight="1" x14ac:dyDescent="0.25"/>
    <row r="813" ht="13.5" customHeight="1" x14ac:dyDescent="0.25"/>
    <row r="814" ht="13.5" customHeight="1" x14ac:dyDescent="0.25"/>
    <row r="815" ht="13.5" customHeight="1" x14ac:dyDescent="0.25"/>
    <row r="816" ht="13.5" customHeight="1" x14ac:dyDescent="0.25"/>
    <row r="817" ht="13.5" customHeight="1" x14ac:dyDescent="0.25"/>
    <row r="818" ht="13.5" customHeight="1" x14ac:dyDescent="0.25"/>
    <row r="819" ht="13.5" customHeight="1" x14ac:dyDescent="0.25"/>
    <row r="820" ht="13.5" customHeight="1" x14ac:dyDescent="0.25"/>
    <row r="821" ht="13.5" customHeight="1" x14ac:dyDescent="0.25"/>
    <row r="822" ht="13.5" customHeight="1" x14ac:dyDescent="0.25"/>
    <row r="823" ht="13.5" customHeight="1" x14ac:dyDescent="0.25"/>
    <row r="824" ht="13.5" customHeight="1" x14ac:dyDescent="0.25"/>
    <row r="825" ht="13.5" customHeight="1" x14ac:dyDescent="0.25"/>
    <row r="826" ht="13.5" customHeight="1" x14ac:dyDescent="0.25"/>
    <row r="827" ht="13.5" customHeight="1" x14ac:dyDescent="0.25"/>
    <row r="828" ht="13.5" customHeight="1" x14ac:dyDescent="0.25"/>
    <row r="829" ht="13.5" customHeight="1" x14ac:dyDescent="0.25"/>
    <row r="830" ht="13.5" customHeight="1" x14ac:dyDescent="0.25"/>
    <row r="831" ht="13.5" customHeight="1" x14ac:dyDescent="0.25"/>
    <row r="832" ht="13.5" customHeight="1" x14ac:dyDescent="0.25"/>
    <row r="833" ht="13.5" customHeight="1" x14ac:dyDescent="0.25"/>
    <row r="834" ht="13.5" customHeight="1" x14ac:dyDescent="0.25"/>
    <row r="835" ht="13.5" customHeight="1" x14ac:dyDescent="0.25"/>
    <row r="836" ht="13.5" customHeight="1" x14ac:dyDescent="0.25"/>
    <row r="837" ht="13.5" customHeight="1" x14ac:dyDescent="0.25"/>
    <row r="838" ht="13.5" customHeight="1" x14ac:dyDescent="0.25"/>
    <row r="839" ht="13.5" customHeight="1" x14ac:dyDescent="0.25"/>
    <row r="840" ht="13.5" customHeight="1" x14ac:dyDescent="0.25"/>
    <row r="841" ht="13.5" customHeight="1" x14ac:dyDescent="0.25"/>
    <row r="842" ht="13.5" customHeight="1" x14ac:dyDescent="0.25"/>
    <row r="843" ht="13.5" customHeight="1" x14ac:dyDescent="0.25"/>
    <row r="844" ht="13.5" customHeight="1" x14ac:dyDescent="0.25"/>
    <row r="845" ht="13.5" customHeight="1" x14ac:dyDescent="0.25"/>
    <row r="846" ht="13.5" customHeight="1" x14ac:dyDescent="0.25"/>
    <row r="847" ht="13.5" customHeight="1" x14ac:dyDescent="0.25"/>
    <row r="848" ht="13.5" customHeight="1" x14ac:dyDescent="0.25"/>
    <row r="849" ht="13.5" customHeight="1" x14ac:dyDescent="0.25"/>
    <row r="850" ht="13.5" customHeight="1" x14ac:dyDescent="0.25"/>
    <row r="851" ht="13.5" customHeight="1" x14ac:dyDescent="0.25"/>
    <row r="852" ht="13.5" customHeight="1" x14ac:dyDescent="0.25"/>
    <row r="853" ht="13.5" customHeight="1" x14ac:dyDescent="0.25"/>
    <row r="854" ht="13.5" customHeight="1" x14ac:dyDescent="0.25"/>
    <row r="855" ht="13.5" customHeight="1" x14ac:dyDescent="0.25"/>
    <row r="856" ht="13.5" customHeight="1" x14ac:dyDescent="0.25"/>
    <row r="857" ht="13.5" customHeight="1" x14ac:dyDescent="0.25"/>
    <row r="858" ht="13.5" customHeight="1" x14ac:dyDescent="0.25"/>
    <row r="859" ht="13.5" customHeight="1" x14ac:dyDescent="0.25"/>
    <row r="860" ht="13.5" customHeight="1" x14ac:dyDescent="0.25"/>
    <row r="861" ht="13.5" customHeight="1" x14ac:dyDescent="0.25"/>
    <row r="862" ht="13.5" customHeight="1" x14ac:dyDescent="0.25"/>
    <row r="863" ht="13.5" customHeight="1" x14ac:dyDescent="0.25"/>
    <row r="864" ht="13.5" customHeight="1" x14ac:dyDescent="0.25"/>
    <row r="865" ht="13.5" customHeight="1" x14ac:dyDescent="0.25"/>
    <row r="866" ht="13.5" customHeight="1" x14ac:dyDescent="0.25"/>
    <row r="867" ht="13.5" customHeight="1" x14ac:dyDescent="0.25"/>
    <row r="868" ht="13.5" customHeight="1" x14ac:dyDescent="0.25"/>
    <row r="869" ht="13.5" customHeight="1" x14ac:dyDescent="0.25"/>
    <row r="870" ht="13.5" customHeight="1" x14ac:dyDescent="0.25"/>
    <row r="871" ht="13.5" customHeight="1" x14ac:dyDescent="0.25"/>
    <row r="872" ht="13.5" customHeight="1" x14ac:dyDescent="0.25"/>
    <row r="873" ht="13.5" customHeight="1" x14ac:dyDescent="0.25"/>
    <row r="874" ht="13.5" customHeight="1" x14ac:dyDescent="0.25"/>
    <row r="875" ht="13.5" customHeight="1" x14ac:dyDescent="0.25"/>
    <row r="876" ht="13.5" customHeight="1" x14ac:dyDescent="0.25"/>
    <row r="877" ht="13.5" customHeight="1" x14ac:dyDescent="0.25"/>
    <row r="878" ht="13.5" customHeight="1" x14ac:dyDescent="0.25"/>
    <row r="879" ht="13.5" customHeight="1" x14ac:dyDescent="0.25"/>
    <row r="880" ht="13.5" customHeight="1" x14ac:dyDescent="0.25"/>
    <row r="881" ht="13.5" customHeight="1" x14ac:dyDescent="0.25"/>
    <row r="882" ht="13.5" customHeight="1" x14ac:dyDescent="0.25"/>
    <row r="883" ht="13.5" customHeight="1" x14ac:dyDescent="0.25"/>
    <row r="884" ht="13.5" customHeight="1" x14ac:dyDescent="0.25"/>
    <row r="885" ht="13.5" customHeight="1" x14ac:dyDescent="0.25"/>
    <row r="886" ht="13.5" customHeight="1" x14ac:dyDescent="0.25"/>
    <row r="887" ht="13.5" customHeight="1" x14ac:dyDescent="0.25"/>
    <row r="888" ht="13.5" customHeight="1" x14ac:dyDescent="0.25"/>
    <row r="889" ht="13.5" customHeight="1" x14ac:dyDescent="0.25"/>
    <row r="890" ht="13.5" customHeight="1" x14ac:dyDescent="0.25"/>
    <row r="891" ht="13.5" customHeight="1" x14ac:dyDescent="0.25"/>
    <row r="892" ht="13.5" customHeight="1" x14ac:dyDescent="0.25"/>
    <row r="893" ht="13.5" customHeight="1" x14ac:dyDescent="0.25"/>
    <row r="894" ht="13.5" customHeight="1" x14ac:dyDescent="0.25"/>
    <row r="895" ht="13.5" customHeight="1" x14ac:dyDescent="0.25"/>
    <row r="896" ht="13.5" customHeight="1" x14ac:dyDescent="0.25"/>
    <row r="897" ht="13.5" customHeight="1" x14ac:dyDescent="0.25"/>
    <row r="898" ht="13.5" customHeight="1" x14ac:dyDescent="0.25"/>
    <row r="899" ht="13.5" customHeight="1" x14ac:dyDescent="0.25"/>
    <row r="900" ht="13.5" customHeight="1" x14ac:dyDescent="0.25"/>
    <row r="901" ht="13.5" customHeight="1" x14ac:dyDescent="0.25"/>
    <row r="902" ht="13.5" customHeight="1" x14ac:dyDescent="0.25"/>
    <row r="903" ht="13.5" customHeight="1" x14ac:dyDescent="0.25"/>
    <row r="904" ht="13.5" customHeight="1" x14ac:dyDescent="0.25"/>
    <row r="905" ht="13.5" customHeight="1" x14ac:dyDescent="0.25"/>
    <row r="906" ht="13.5" customHeight="1" x14ac:dyDescent="0.25"/>
    <row r="907" ht="13.5" customHeight="1" x14ac:dyDescent="0.25"/>
    <row r="908" ht="13.5" customHeight="1" x14ac:dyDescent="0.25"/>
    <row r="909" ht="13.5" customHeight="1" x14ac:dyDescent="0.25"/>
    <row r="910" ht="13.5" customHeight="1" x14ac:dyDescent="0.25"/>
    <row r="911" ht="13.5" customHeight="1" x14ac:dyDescent="0.25"/>
    <row r="912" ht="13.5" customHeight="1" x14ac:dyDescent="0.25"/>
    <row r="913" ht="13.5" customHeight="1" x14ac:dyDescent="0.25"/>
    <row r="914" ht="13.5" customHeight="1" x14ac:dyDescent="0.25"/>
    <row r="915" ht="13.5" customHeight="1" x14ac:dyDescent="0.25"/>
    <row r="916" ht="13.5" customHeight="1" x14ac:dyDescent="0.25"/>
    <row r="917" ht="13.5" customHeight="1" x14ac:dyDescent="0.25"/>
    <row r="918" ht="13.5" customHeight="1" x14ac:dyDescent="0.25"/>
    <row r="919" ht="13.5" customHeight="1" x14ac:dyDescent="0.25"/>
    <row r="920" ht="13.5" customHeight="1" x14ac:dyDescent="0.25"/>
    <row r="921" ht="13.5" customHeight="1" x14ac:dyDescent="0.25"/>
    <row r="922" ht="13.5" customHeight="1" x14ac:dyDescent="0.25"/>
    <row r="923" ht="13.5" customHeight="1" x14ac:dyDescent="0.25"/>
    <row r="924" ht="13.5" customHeight="1" x14ac:dyDescent="0.25"/>
    <row r="925" ht="13.5" customHeight="1" x14ac:dyDescent="0.25"/>
    <row r="926" ht="13.5" customHeight="1" x14ac:dyDescent="0.25"/>
    <row r="927" ht="13.5" customHeight="1" x14ac:dyDescent="0.25"/>
    <row r="928" ht="13.5" customHeight="1" x14ac:dyDescent="0.25"/>
    <row r="929" ht="13.5" customHeight="1" x14ac:dyDescent="0.25"/>
    <row r="930" ht="13.5" customHeight="1" x14ac:dyDescent="0.25"/>
    <row r="931" ht="13.5" customHeight="1" x14ac:dyDescent="0.25"/>
    <row r="932" ht="13.5" customHeight="1" x14ac:dyDescent="0.25"/>
    <row r="933" ht="13.5" customHeight="1" x14ac:dyDescent="0.25"/>
    <row r="934" ht="13.5" customHeight="1" x14ac:dyDescent="0.25"/>
    <row r="935" ht="13.5" customHeight="1" x14ac:dyDescent="0.25"/>
    <row r="936" ht="13.5" customHeight="1" x14ac:dyDescent="0.25"/>
    <row r="937" ht="13.5" customHeight="1" x14ac:dyDescent="0.25"/>
    <row r="938" ht="13.5" customHeight="1" x14ac:dyDescent="0.25"/>
    <row r="939" ht="13.5" customHeight="1" x14ac:dyDescent="0.25"/>
    <row r="940" ht="13.5" customHeight="1" x14ac:dyDescent="0.25"/>
    <row r="941" ht="13.5" customHeight="1" x14ac:dyDescent="0.25"/>
    <row r="942" ht="13.5" customHeight="1" x14ac:dyDescent="0.25"/>
    <row r="943" ht="13.5" customHeight="1" x14ac:dyDescent="0.25"/>
    <row r="944" ht="13.5" customHeight="1" x14ac:dyDescent="0.25"/>
    <row r="945" ht="13.5" customHeight="1" x14ac:dyDescent="0.25"/>
    <row r="946" ht="13.5" customHeight="1" x14ac:dyDescent="0.25"/>
    <row r="947" ht="13.5" customHeight="1" x14ac:dyDescent="0.25"/>
    <row r="948" ht="13.5" customHeight="1" x14ac:dyDescent="0.25"/>
    <row r="949" ht="13.5" customHeight="1" x14ac:dyDescent="0.25"/>
    <row r="950" ht="13.5" customHeight="1" x14ac:dyDescent="0.25"/>
    <row r="951" ht="13.5" customHeight="1" x14ac:dyDescent="0.25"/>
    <row r="952" ht="13.5" customHeight="1" x14ac:dyDescent="0.25"/>
    <row r="953" ht="13.5" customHeight="1" x14ac:dyDescent="0.25"/>
    <row r="954" ht="13.5" customHeight="1" x14ac:dyDescent="0.25"/>
    <row r="955" ht="13.5" customHeight="1" x14ac:dyDescent="0.25"/>
    <row r="956" ht="13.5" customHeight="1" x14ac:dyDescent="0.25"/>
    <row r="957" ht="13.5" customHeight="1" x14ac:dyDescent="0.25"/>
    <row r="958" ht="13.5" customHeight="1" x14ac:dyDescent="0.25"/>
    <row r="959" ht="13.5" customHeight="1" x14ac:dyDescent="0.25"/>
    <row r="960" ht="13.5" customHeight="1" x14ac:dyDescent="0.25"/>
    <row r="961" ht="13.5" customHeight="1" x14ac:dyDescent="0.25"/>
    <row r="962" ht="13.5" customHeight="1" x14ac:dyDescent="0.25"/>
    <row r="963" ht="13.5" customHeight="1" x14ac:dyDescent="0.25"/>
    <row r="964" ht="13.5" customHeight="1" x14ac:dyDescent="0.25"/>
    <row r="965" ht="13.5" customHeight="1" x14ac:dyDescent="0.25"/>
    <row r="966" ht="13.5" customHeight="1" x14ac:dyDescent="0.25"/>
    <row r="967" ht="13.5" customHeight="1" x14ac:dyDescent="0.25"/>
    <row r="968" ht="13.5" customHeight="1" x14ac:dyDescent="0.25"/>
    <row r="969" ht="13.5" customHeight="1" x14ac:dyDescent="0.25"/>
    <row r="970" ht="13.5" customHeight="1" x14ac:dyDescent="0.25"/>
    <row r="971" ht="13.5" customHeight="1" x14ac:dyDescent="0.25"/>
    <row r="972" ht="13.5" customHeight="1" x14ac:dyDescent="0.25"/>
    <row r="973" ht="13.5" customHeight="1" x14ac:dyDescent="0.25"/>
    <row r="974" ht="13.5" customHeight="1" x14ac:dyDescent="0.25"/>
    <row r="975" ht="13.5" customHeight="1" x14ac:dyDescent="0.25"/>
    <row r="976" ht="13.5" customHeight="1" x14ac:dyDescent="0.25"/>
    <row r="977" ht="13.5" customHeight="1" x14ac:dyDescent="0.25"/>
    <row r="978" ht="13.5" customHeight="1" x14ac:dyDescent="0.25"/>
    <row r="979" ht="13.5" customHeight="1" x14ac:dyDescent="0.25"/>
    <row r="980" ht="13.5" customHeight="1" x14ac:dyDescent="0.25"/>
    <row r="981" ht="13.5" customHeight="1" x14ac:dyDescent="0.25"/>
    <row r="982" ht="13.5" customHeight="1" x14ac:dyDescent="0.25"/>
    <row r="983" ht="13.5" customHeight="1" x14ac:dyDescent="0.25"/>
    <row r="984" ht="13.5" customHeight="1" x14ac:dyDescent="0.25"/>
    <row r="985" ht="13.5" customHeight="1" x14ac:dyDescent="0.25"/>
    <row r="986" ht="13.5" customHeight="1" x14ac:dyDescent="0.25"/>
    <row r="987" ht="13.5" customHeight="1" x14ac:dyDescent="0.25"/>
    <row r="988" ht="13.5" customHeight="1" x14ac:dyDescent="0.25"/>
    <row r="989" ht="13.5" customHeight="1" x14ac:dyDescent="0.25"/>
    <row r="990" ht="13.5" customHeight="1" x14ac:dyDescent="0.25"/>
    <row r="991" ht="13.5" customHeight="1" x14ac:dyDescent="0.25"/>
    <row r="992" ht="13.5" customHeight="1" x14ac:dyDescent="0.25"/>
    <row r="993" ht="13.5" customHeight="1" x14ac:dyDescent="0.25"/>
    <row r="994" ht="13.5" customHeight="1" x14ac:dyDescent="0.25"/>
    <row r="995" ht="13.5" customHeight="1" x14ac:dyDescent="0.25"/>
    <row r="996" ht="13.5" customHeight="1" x14ac:dyDescent="0.25"/>
    <row r="997" ht="13.5" customHeight="1" x14ac:dyDescent="0.25"/>
    <row r="998" ht="13.5" customHeight="1" x14ac:dyDescent="0.25"/>
    <row r="999" ht="13.5" customHeight="1" x14ac:dyDescent="0.25"/>
    <row r="1000" ht="13.5" customHeight="1" x14ac:dyDescent="0.25"/>
  </sheetData>
  <mergeCells count="13">
    <mergeCell ref="A82:Y82"/>
    <mergeCell ref="A1:C1"/>
    <mergeCell ref="A2:C2"/>
    <mergeCell ref="AE3:AE4"/>
    <mergeCell ref="AC7:AC9"/>
    <mergeCell ref="AC11:AC19"/>
    <mergeCell ref="AE17:AE18"/>
    <mergeCell ref="AC23:AC26"/>
    <mergeCell ref="A3:D3"/>
    <mergeCell ref="A41:E41"/>
    <mergeCell ref="AC41:AC47"/>
    <mergeCell ref="A52:Y52"/>
    <mergeCell ref="A79:Y79"/>
  </mergeCells>
  <pageMargins left="0.7" right="0.7" top="0.75" bottom="0.75" header="0" footer="0"/>
  <pageSetup paperSize="9" orientation="landscape" r:id="rId1"/>
  <rowBreaks count="1" manualBreakCount="1"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16</vt:i4>
      </vt:variant>
    </vt:vector>
  </HeadingPairs>
  <TitlesOfParts>
    <vt:vector size="16" baseType="lpstr">
      <vt:lpstr>Katalogs</vt:lpstr>
      <vt:lpstr>1.1.VIMS_Solo</vt:lpstr>
      <vt:lpstr>1.2.VIMS_Ritmikas sk.</vt:lpstr>
      <vt:lpstr>1.3.VIMS_Instr.sp.sk.</vt:lpstr>
      <vt:lpstr>1.4.VIMS_Kora dir.sk.</vt:lpstr>
      <vt:lpstr>1.5.VIMS_Muz.teor.sk.</vt:lpstr>
      <vt:lpstr>2.1.1.PIMS_Klaviersp.sk.</vt:lpstr>
      <vt:lpstr>2.1.2.PIMS_Stigas_Akord</vt:lpstr>
      <vt:lpstr>2.1.3.PIMS_Put_sit</vt:lpstr>
      <vt:lpstr>2.2.PIMS_Dzeza instr.sk.</vt:lpstr>
      <vt:lpstr>2.3.PIMS_Dzeza dzied sk</vt:lpstr>
      <vt:lpstr>2.4.PIMS_Muz.teor</vt:lpstr>
      <vt:lpstr>2.5.PIMS_Akad.dzied.sk</vt:lpstr>
      <vt:lpstr>2.6.PIMS_Kora dir</vt:lpstr>
      <vt:lpstr>3.Deja</vt:lpstr>
      <vt:lpstr>4.Teatris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Mārtiņš Upmacis</dc:creator>
  <cp:lastModifiedBy>Kristīne Zelicka</cp:lastModifiedBy>
  <cp:lastPrinted>2025-04-02T14:39:17Z</cp:lastPrinted>
  <dcterms:created xsi:type="dcterms:W3CDTF">2021-07-06T12:31:44Z</dcterms:created>
  <dcterms:modified xsi:type="dcterms:W3CDTF">2026-08-21T14:23:19Z</dcterms:modified>
</cp:coreProperties>
</file>