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Kopīgie diski\SPD\KristineZ\MAJAS_LAPAI\2026_2027\"/>
    </mc:Choice>
  </mc:AlternateContent>
  <xr:revisionPtr revIDLastSave="0" documentId="13_ncr:1_{97643D5B-3EFD-4273-B979-3F9EC801221A}" xr6:coauthVersionLast="47" xr6:coauthVersionMax="47" xr10:uidLastSave="{00000000-0000-0000-0000-000000000000}"/>
  <bookViews>
    <workbookView xWindow="-108" yWindow="-108" windowWidth="23256" windowHeight="13896" tabRatio="921" xr2:uid="{00000000-000D-0000-FFFF-FFFF00000000}"/>
  </bookViews>
  <sheets>
    <sheet name="Katalogs" sheetId="8" r:id="rId1"/>
    <sheet name="1.1._Klaviersp.sk." sheetId="7" r:id="rId2"/>
    <sheet name="1.2._Stīgas_Akord" sheetId="9" r:id="rId3"/>
    <sheet name="1.3._Put_Sit sp.sk." sheetId="13" r:id="rId4"/>
    <sheet name="1.4._Mūz.teor sk." sheetId="12" r:id="rId5"/>
    <sheet name="1.5. MSP (PLK)" sheetId="14" r:id="rId6"/>
    <sheet name="2.1._Deju sk." sheetId="10" r:id="rId7"/>
  </sheets>
  <definedNames>
    <definedName name="_xlnm._FilterDatabase" localSheetId="1" hidden="1">'1.1._Klaviersp.sk.'!$A$6:$P$19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0" i="14" l="1"/>
  <c r="O70" i="14"/>
  <c r="P69" i="14"/>
  <c r="O69" i="14"/>
  <c r="P68" i="14"/>
  <c r="O68" i="14"/>
  <c r="P67" i="14"/>
  <c r="O67" i="14"/>
  <c r="P61" i="14"/>
  <c r="O61" i="14"/>
  <c r="P59" i="14"/>
  <c r="O59" i="14"/>
  <c r="P58" i="14"/>
  <c r="O58" i="14"/>
  <c r="P57" i="14"/>
  <c r="O57" i="14"/>
  <c r="O53" i="14"/>
  <c r="T10" i="14" s="1"/>
  <c r="P48" i="14"/>
  <c r="O48" i="14"/>
  <c r="P45" i="14"/>
  <c r="P49" i="14" s="1"/>
  <c r="O45" i="14"/>
  <c r="O49" i="14" s="1"/>
  <c r="P40" i="14"/>
  <c r="O40" i="14"/>
  <c r="P39" i="14"/>
  <c r="O39" i="14"/>
  <c r="P38" i="14"/>
  <c r="O38" i="14"/>
  <c r="P37" i="14"/>
  <c r="O37" i="14"/>
  <c r="P36" i="14"/>
  <c r="O36" i="14"/>
  <c r="P30" i="14"/>
  <c r="P31" i="14" s="1"/>
  <c r="O30" i="14"/>
  <c r="O31" i="14" s="1"/>
  <c r="T8" i="14" s="1"/>
  <c r="O20" i="14"/>
  <c r="T6" i="14" s="1"/>
  <c r="W9" i="14"/>
  <c r="W8" i="14"/>
  <c r="W7" i="14"/>
  <c r="T7" i="14"/>
  <c r="W6" i="14"/>
  <c r="P71" i="14" l="1"/>
  <c r="W10" i="14"/>
  <c r="O71" i="14"/>
  <c r="T12" i="14" s="1"/>
  <c r="P41" i="14"/>
  <c r="O41" i="14"/>
  <c r="P62" i="14"/>
  <c r="O62" i="14"/>
  <c r="T11" i="14" s="1"/>
  <c r="T9" i="14"/>
  <c r="T13" i="14" s="1"/>
  <c r="T7" i="7" l="1"/>
  <c r="W7" i="7"/>
  <c r="O20" i="12"/>
  <c r="O20" i="13"/>
  <c r="T6" i="13" s="1"/>
  <c r="O20" i="9"/>
  <c r="O20" i="7"/>
  <c r="T6" i="7" s="1"/>
  <c r="P69" i="13"/>
  <c r="O69" i="13"/>
  <c r="P68" i="13"/>
  <c r="O68" i="13"/>
  <c r="P67" i="13"/>
  <c r="O67" i="13"/>
  <c r="P66" i="13"/>
  <c r="O66" i="13"/>
  <c r="P60" i="13"/>
  <c r="O60" i="13"/>
  <c r="P59" i="13"/>
  <c r="O59" i="13"/>
  <c r="P58" i="13"/>
  <c r="O58" i="13"/>
  <c r="P57" i="13"/>
  <c r="O57" i="13"/>
  <c r="O53" i="13"/>
  <c r="T10" i="13" s="1"/>
  <c r="P48" i="13"/>
  <c r="O48" i="13"/>
  <c r="P47" i="13"/>
  <c r="O47" i="13"/>
  <c r="P42" i="13"/>
  <c r="O42" i="13"/>
  <c r="P41" i="13"/>
  <c r="O41" i="13"/>
  <c r="P40" i="13"/>
  <c r="O40" i="13"/>
  <c r="P39" i="13"/>
  <c r="O39" i="13"/>
  <c r="P38" i="13"/>
  <c r="O38" i="13"/>
  <c r="P31" i="13"/>
  <c r="O31" i="13"/>
  <c r="P30" i="13"/>
  <c r="O30" i="13"/>
  <c r="W9" i="13"/>
  <c r="W8" i="13"/>
  <c r="W7" i="13"/>
  <c r="T7" i="13"/>
  <c r="W6" i="13"/>
  <c r="P43" i="13" l="1"/>
  <c r="O32" i="13"/>
  <c r="T8" i="13" s="1"/>
  <c r="O43" i="13"/>
  <c r="W10" i="13"/>
  <c r="O61" i="13"/>
  <c r="T11" i="13" s="1"/>
  <c r="P61" i="13"/>
  <c r="P70" i="13"/>
  <c r="P32" i="13"/>
  <c r="O70" i="13"/>
  <c r="T12" i="13" s="1"/>
  <c r="O49" i="13"/>
  <c r="P49" i="13"/>
  <c r="T9" i="13"/>
  <c r="P64" i="12"/>
  <c r="O64" i="12"/>
  <c r="P63" i="12"/>
  <c r="O63" i="12"/>
  <c r="P62" i="12"/>
  <c r="O62" i="12"/>
  <c r="P61" i="12"/>
  <c r="O61" i="12"/>
  <c r="P55" i="12"/>
  <c r="O55" i="12"/>
  <c r="P54" i="12"/>
  <c r="O54" i="12"/>
  <c r="P53" i="12"/>
  <c r="O53" i="12"/>
  <c r="O48" i="12"/>
  <c r="T11" i="12" s="1"/>
  <c r="P43" i="12"/>
  <c r="O43" i="12"/>
  <c r="P42" i="12"/>
  <c r="O42" i="12"/>
  <c r="P41" i="12"/>
  <c r="O41" i="12"/>
  <c r="P40" i="12"/>
  <c r="O40" i="12"/>
  <c r="P39" i="12"/>
  <c r="O39" i="12"/>
  <c r="P38" i="12"/>
  <c r="O38" i="12"/>
  <c r="P37" i="12"/>
  <c r="O37" i="12"/>
  <c r="P31" i="12"/>
  <c r="O31" i="12"/>
  <c r="P30" i="12"/>
  <c r="O30" i="12"/>
  <c r="W9" i="12"/>
  <c r="W8" i="12"/>
  <c r="W7" i="12"/>
  <c r="T7" i="12"/>
  <c r="W6" i="12"/>
  <c r="T6" i="12"/>
  <c r="P32" i="12" l="1"/>
  <c r="P65" i="12"/>
  <c r="P44" i="12"/>
  <c r="O65" i="12"/>
  <c r="T12" i="12" s="1"/>
  <c r="P56" i="12"/>
  <c r="T13" i="13"/>
  <c r="W10" i="12"/>
  <c r="O44" i="12"/>
  <c r="T9" i="12" s="1"/>
  <c r="O56" i="12"/>
  <c r="T10" i="12" s="1"/>
  <c r="O32" i="12"/>
  <c r="T8" i="12" s="1"/>
  <c r="T14" i="12" l="1"/>
  <c r="P78" i="10" l="1"/>
  <c r="O78" i="10"/>
  <c r="P77" i="10"/>
  <c r="O77" i="10"/>
  <c r="P76" i="10"/>
  <c r="O76" i="10"/>
  <c r="P75" i="10"/>
  <c r="O75" i="10"/>
  <c r="P69" i="10"/>
  <c r="P70" i="10" s="1"/>
  <c r="O69" i="10"/>
  <c r="O70" i="10" s="1"/>
  <c r="U14" i="10" s="1"/>
  <c r="O64" i="10"/>
  <c r="U13" i="10" s="1"/>
  <c r="P59" i="10"/>
  <c r="O59" i="10"/>
  <c r="P58" i="10"/>
  <c r="O58" i="10"/>
  <c r="P57" i="10"/>
  <c r="O57" i="10"/>
  <c r="P52" i="10"/>
  <c r="O52" i="10"/>
  <c r="P51" i="10"/>
  <c r="O51" i="10"/>
  <c r="P50" i="10"/>
  <c r="P53" i="10" s="1"/>
  <c r="O50" i="10"/>
  <c r="P46" i="10"/>
  <c r="O46" i="10"/>
  <c r="P45" i="10"/>
  <c r="O45" i="10"/>
  <c r="P44" i="10"/>
  <c r="O44" i="10"/>
  <c r="P43" i="10"/>
  <c r="O43" i="10"/>
  <c r="P42" i="10"/>
  <c r="O42" i="10"/>
  <c r="P41" i="10"/>
  <c r="O41" i="10"/>
  <c r="P40" i="10"/>
  <c r="O40" i="10"/>
  <c r="P39" i="10"/>
  <c r="O39" i="10"/>
  <c r="P33" i="10"/>
  <c r="O33" i="10"/>
  <c r="P32" i="10"/>
  <c r="O32" i="10"/>
  <c r="P31" i="10"/>
  <c r="O31" i="10"/>
  <c r="P26" i="10"/>
  <c r="O26" i="10"/>
  <c r="P25" i="10"/>
  <c r="O25" i="10"/>
  <c r="P19" i="10"/>
  <c r="O19" i="10"/>
  <c r="P18" i="10"/>
  <c r="O18" i="10"/>
  <c r="P17" i="10"/>
  <c r="O17" i="10"/>
  <c r="P16" i="10"/>
  <c r="O16" i="10"/>
  <c r="P14" i="10"/>
  <c r="O14" i="10"/>
  <c r="X12" i="10"/>
  <c r="P12" i="10"/>
  <c r="X11" i="10"/>
  <c r="X10" i="10"/>
  <c r="P10" i="10"/>
  <c r="O10" i="10"/>
  <c r="X9" i="10"/>
  <c r="P9" i="10"/>
  <c r="O9" i="10"/>
  <c r="P8" i="10"/>
  <c r="O8" i="10"/>
  <c r="P79" i="10" l="1"/>
  <c r="P47" i="10"/>
  <c r="P34" i="10"/>
  <c r="P27" i="10"/>
  <c r="O79" i="10"/>
  <c r="U15" i="10" s="1"/>
  <c r="O27" i="10"/>
  <c r="U10" i="10" s="1"/>
  <c r="O60" i="10"/>
  <c r="O20" i="10"/>
  <c r="U9" i="10" s="1"/>
  <c r="O34" i="10"/>
  <c r="U11" i="10" s="1"/>
  <c r="P60" i="10"/>
  <c r="P20" i="10"/>
  <c r="O47" i="10"/>
  <c r="O53" i="10"/>
  <c r="X13" i="10"/>
  <c r="U12" i="10" l="1"/>
  <c r="U16" i="10" s="1"/>
  <c r="P68" i="9"/>
  <c r="O68" i="9"/>
  <c r="P67" i="9"/>
  <c r="O67" i="9"/>
  <c r="P66" i="9"/>
  <c r="O66" i="9"/>
  <c r="P65" i="9"/>
  <c r="P69" i="9" s="1"/>
  <c r="O65" i="9"/>
  <c r="P59" i="9"/>
  <c r="O59" i="9"/>
  <c r="P58" i="9"/>
  <c r="O58" i="9"/>
  <c r="P57" i="9"/>
  <c r="O57" i="9"/>
  <c r="P56" i="9"/>
  <c r="O56" i="9"/>
  <c r="O52" i="9"/>
  <c r="T10" i="9" s="1"/>
  <c r="P47" i="9"/>
  <c r="O47" i="9"/>
  <c r="P46" i="9"/>
  <c r="O46" i="9"/>
  <c r="P41" i="9"/>
  <c r="O41" i="9"/>
  <c r="P40" i="9"/>
  <c r="O40" i="9"/>
  <c r="P39" i="9"/>
  <c r="O39" i="9"/>
  <c r="P38" i="9"/>
  <c r="O38" i="9"/>
  <c r="P37" i="9"/>
  <c r="O37" i="9"/>
  <c r="P31" i="9"/>
  <c r="O31" i="9"/>
  <c r="P30" i="9"/>
  <c r="O30" i="9"/>
  <c r="O32" i="9" s="1"/>
  <c r="T8" i="9" s="1"/>
  <c r="W9" i="9"/>
  <c r="W8" i="9"/>
  <c r="W7" i="9"/>
  <c r="T7" i="9"/>
  <c r="W6" i="9"/>
  <c r="T6" i="9"/>
  <c r="P60" i="9" l="1"/>
  <c r="O42" i="9"/>
  <c r="P48" i="9"/>
  <c r="O69" i="9"/>
  <c r="T12" i="9" s="1"/>
  <c r="P32" i="9"/>
  <c r="P42" i="9"/>
  <c r="W10" i="9"/>
  <c r="O60" i="9"/>
  <c r="T11" i="9" s="1"/>
  <c r="O48" i="9"/>
  <c r="T9" i="9" s="1"/>
  <c r="T13" i="9" l="1"/>
  <c r="P57" i="7" l="1"/>
  <c r="P31" i="7" l="1"/>
  <c r="O31" i="7"/>
  <c r="W9" i="7"/>
  <c r="W8" i="7"/>
  <c r="W6" i="7"/>
  <c r="P30" i="7"/>
  <c r="O30" i="7"/>
  <c r="O53" i="7"/>
  <c r="T10" i="7" s="1"/>
  <c r="P69" i="7"/>
  <c r="O69" i="7"/>
  <c r="P68" i="7"/>
  <c r="O68" i="7"/>
  <c r="P67" i="7"/>
  <c r="O67" i="7"/>
  <c r="P66" i="7"/>
  <c r="O66" i="7"/>
  <c r="P60" i="7"/>
  <c r="O60" i="7"/>
  <c r="P59" i="7"/>
  <c r="O59" i="7"/>
  <c r="P58" i="7"/>
  <c r="O58" i="7"/>
  <c r="O57" i="7"/>
  <c r="P48" i="7"/>
  <c r="O48" i="7"/>
  <c r="P47" i="7"/>
  <c r="O47" i="7"/>
  <c r="P42" i="7"/>
  <c r="O42" i="7"/>
  <c r="P41" i="7"/>
  <c r="O41" i="7"/>
  <c r="P40" i="7"/>
  <c r="O40" i="7"/>
  <c r="P39" i="7"/>
  <c r="O39" i="7"/>
  <c r="P38" i="7"/>
  <c r="O38" i="7"/>
  <c r="W10" i="7" l="1"/>
  <c r="O32" i="7"/>
  <c r="T8" i="7" s="1"/>
  <c r="O43" i="7"/>
  <c r="P43" i="7"/>
  <c r="P32" i="7"/>
  <c r="P70" i="7"/>
  <c r="O61" i="7"/>
  <c r="T11" i="7" s="1"/>
  <c r="O70" i="7"/>
  <c r="T12" i="7" s="1"/>
  <c r="P61" i="7"/>
  <c r="O49" i="7"/>
  <c r="P49" i="7"/>
  <c r="T9" i="7" l="1"/>
  <c r="T14" i="7" s="1"/>
</calcChain>
</file>

<file path=xl/sharedStrings.xml><?xml version="1.0" encoding="utf-8"?>
<sst xmlns="http://schemas.openxmlformats.org/spreadsheetml/2006/main" count="1797" uniqueCount="204">
  <si>
    <t>DAĻA</t>
  </si>
  <si>
    <t>KP</t>
  </si>
  <si>
    <t>Semestri</t>
  </si>
  <si>
    <t>Tips (I vai G)</t>
  </si>
  <si>
    <t>1.sem. KP</t>
  </si>
  <si>
    <t>1.sem. k/st</t>
  </si>
  <si>
    <t>2.sem. KP</t>
  </si>
  <si>
    <t>2.sem. k/st</t>
  </si>
  <si>
    <t>3.sem. KP</t>
  </si>
  <si>
    <t>3.sem. k/st</t>
  </si>
  <si>
    <t>4.sem. KP</t>
  </si>
  <si>
    <t>4.sem. k/st</t>
  </si>
  <si>
    <t>KP KOPĀ</t>
  </si>
  <si>
    <t>K/ST KOPĀ</t>
  </si>
  <si>
    <t>KOPĀ:</t>
  </si>
  <si>
    <t xml:space="preserve">KOPĀ: </t>
  </si>
  <si>
    <t>A1 daļa</t>
  </si>
  <si>
    <t>A2 daļa</t>
  </si>
  <si>
    <t>B1 daļa</t>
  </si>
  <si>
    <t>B2 daļa</t>
  </si>
  <si>
    <t>Valsts pārbaudījumi</t>
  </si>
  <si>
    <t>2.sem.kopā</t>
  </si>
  <si>
    <t>3.sem.kopā</t>
  </si>
  <si>
    <t>4.sem.kopā</t>
  </si>
  <si>
    <t>1.sem.kopā</t>
  </si>
  <si>
    <r>
      <t xml:space="preserve">Apakšprogramma: </t>
    </r>
    <r>
      <rPr>
        <b/>
        <sz val="11"/>
        <color theme="1"/>
        <rFont val="Calibri"/>
        <family val="2"/>
        <charset val="186"/>
        <scheme val="major"/>
      </rPr>
      <t>Mūzikas skolotājs</t>
    </r>
  </si>
  <si>
    <t>Pedagoģiskie un psiholoģiskie aspekti</t>
  </si>
  <si>
    <t>Klavierspēle</t>
  </si>
  <si>
    <t>Pianisma vēsture un mūzikas literatūra</t>
  </si>
  <si>
    <t>Klavierpavadījums</t>
  </si>
  <si>
    <t xml:space="preserve">Instrumenta spēle </t>
  </si>
  <si>
    <t>1.sem./pārb. veids</t>
  </si>
  <si>
    <t>2.sem./pārb. veids</t>
  </si>
  <si>
    <t>i</t>
  </si>
  <si>
    <t>E</t>
  </si>
  <si>
    <t>3.sem./  pārb. veids</t>
  </si>
  <si>
    <t>G</t>
  </si>
  <si>
    <t>Uzņēmējdarbības pamati kultūras un radošajās industrijās</t>
  </si>
  <si>
    <t>4.sem./  pārb. veids</t>
  </si>
  <si>
    <t>3.sem./ pārb. veids</t>
  </si>
  <si>
    <t>I</t>
  </si>
  <si>
    <t>KVE</t>
  </si>
  <si>
    <t>Prakse</t>
  </si>
  <si>
    <t>KP kopā:</t>
  </si>
  <si>
    <t>1.sem./ pārb. veids</t>
  </si>
  <si>
    <t>2.sem./ pārb. veids</t>
  </si>
  <si>
    <r>
      <t xml:space="preserve">specializācija </t>
    </r>
    <r>
      <rPr>
        <b/>
        <i/>
        <sz val="8"/>
        <color theme="1"/>
        <rFont val="Calibri"/>
        <family val="2"/>
        <charset val="186"/>
      </rPr>
      <t>klavierspēles skolotājs</t>
    </r>
  </si>
  <si>
    <t>Sudoku klavierspēle</t>
  </si>
  <si>
    <t>Kompetences</t>
  </si>
  <si>
    <t>Vispārizglītojošo studiju kursu katedra</t>
  </si>
  <si>
    <t>Mūzikas pedagoģijas katedra</t>
  </si>
  <si>
    <t>Klavieru katedra</t>
  </si>
  <si>
    <t>Muzikoloģijas katedra</t>
  </si>
  <si>
    <t>Kameransambļa un klavierpavadījuma katedra</t>
  </si>
  <si>
    <t>Svešvaloda (Angļu valoda/ Franču valoda/ Vācu valoda/ Krievu valoda/ vai cita svešvaloda)</t>
  </si>
  <si>
    <t>Kvalifikācijas darba izstrāde un aizstāvēšana (Mūzikas pedagoģija)</t>
  </si>
  <si>
    <t>VISPĀRIZGLĪTOJOŠIE STUDIJU KURSI, A 1 daļa -   30 ECTS KP</t>
  </si>
  <si>
    <t xml:space="preserve">Kultūras izpratnes pamati </t>
  </si>
  <si>
    <t xml:space="preserve">Latvijas kultūrvide </t>
  </si>
  <si>
    <t>Kultūras studiju mācību saturs un didaktika</t>
  </si>
  <si>
    <t xml:space="preserve">Latviešu valodas kultūra </t>
  </si>
  <si>
    <t>Kultūras un radošās industrijas</t>
  </si>
  <si>
    <t>Informācijas tehnoloģijas izglītībā un radošajās industrijās</t>
  </si>
  <si>
    <t>Civilā, vides un darba aizsardzība</t>
  </si>
  <si>
    <r>
      <t>Specializācija:</t>
    </r>
    <r>
      <rPr>
        <b/>
        <i/>
        <sz val="8"/>
        <color theme="1"/>
        <rFont val="Calibri"/>
        <family val="2"/>
        <charset val="186"/>
      </rPr>
      <t xml:space="preserve"> klavierspēles skolotājs</t>
    </r>
  </si>
  <si>
    <t>PEDAGOĢIJAS NOZARES OBLIGĀTIE STUDIJU KURSI, A2 daļa - 15 ECTS KP</t>
  </si>
  <si>
    <t>C daļa</t>
  </si>
  <si>
    <t>C daļa, 3 ECTS KP</t>
  </si>
  <si>
    <t xml:space="preserve">Izvēle no studiju kursu kataloga </t>
  </si>
  <si>
    <t>KVALIFIKĀCIJAS DARBS, 12 ECTS KP</t>
  </si>
  <si>
    <t>PRAKSE, 24 ECTS KP</t>
  </si>
  <si>
    <t>Ansamblis</t>
  </si>
  <si>
    <t>Pedagoģiskā prakse: Instrumenta spēles nodarbību vadīšana</t>
  </si>
  <si>
    <t>Dzirdes treniņš skolotājiem</t>
  </si>
  <si>
    <t>Mūzikas vēsture, teorija un analīze</t>
  </si>
  <si>
    <t>Rietumu klasiskās mūzikas vēsture I</t>
  </si>
  <si>
    <t>Rietumu 20. un 21. gs. mūzikas vēsture</t>
  </si>
  <si>
    <t>Latvijas klasiskās mūzikas vēsture I</t>
  </si>
  <si>
    <t>Mūzikas pedagoģijas domas attīstība Latvijā</t>
  </si>
  <si>
    <t>MŪZIKAS PEDAGOĢIJAS NOZARES IZVĒLES STUDIJU KURSI, B1 daļa - 5 ECTS KP</t>
  </si>
  <si>
    <t>MŪZIKAS NOZARES  PROFESIONĀLIE STUDIJU KURSI, B2 daļa - 34 ECTS KP (kopīgie studiju kursi 26 ECTS KP + prof.spec.studiju kursi 8 ECTS KP)</t>
  </si>
  <si>
    <t>Klavierspēles mācību priekšmeta saturs un metodika</t>
  </si>
  <si>
    <r>
      <t>Mācību stundas</t>
    </r>
    <r>
      <rPr>
        <i/>
        <sz val="8"/>
        <color theme="1"/>
        <rFont val="Calibri"/>
        <family val="2"/>
        <charset val="186"/>
      </rPr>
      <t xml:space="preserve"> Klavierspēle</t>
    </r>
    <r>
      <rPr>
        <sz val="8"/>
        <color theme="1"/>
        <rFont val="Calibri"/>
        <family val="2"/>
        <charset val="186"/>
      </rPr>
      <t xml:space="preserve"> vadīšana </t>
    </r>
  </si>
  <si>
    <t xml:space="preserve">Kolokvijs Klavierspēles mācību priekšmeta saturā, didaktikā, instrumenta attīstības vēsturē un mūzikas literatūrā </t>
  </si>
  <si>
    <t>STUDIJU PLĀNU KATALOGS</t>
  </si>
  <si>
    <t>1.</t>
  </si>
  <si>
    <t>1.1.</t>
  </si>
  <si>
    <t>1.2.</t>
  </si>
  <si>
    <t>1.3.</t>
  </si>
  <si>
    <t>1.4.</t>
  </si>
  <si>
    <t>2.</t>
  </si>
  <si>
    <t>2.1.</t>
  </si>
  <si>
    <t>MŪZIKAS NOZARES PROFESIONĀLĀS SPECIALIZĀCIJAS STUDIJU KURSI, B2 daļa - 8 ECTS KP</t>
  </si>
  <si>
    <t>MŪZIKAS NOZARES KOPĪGIE STUDIJU KURSI, 26 ECTS KP</t>
  </si>
  <si>
    <t>Specializācijas: akordeona spēles, vijoļspēles, alta spēles, čella spēles, kontrabasa spēles, kokles spēles, ģitāras spēles skolotājs</t>
  </si>
  <si>
    <t>Sudoku VISI pārējie instrumenti</t>
  </si>
  <si>
    <t>Tips (I vai G/P)</t>
  </si>
  <si>
    <t xml:space="preserve">Pamatinstrumenta spēles mācību priekšmeta saturs un metodika  (profesionālās ievirzes izglītības līmenī, katrai specializācijai atsevišķi) </t>
  </si>
  <si>
    <t>Atbilstoša katedra, ņemot vērā studenta specializāciju</t>
  </si>
  <si>
    <t>Konkrētas specializācijas Instrumenta spēle</t>
  </si>
  <si>
    <t>Instrumenta attīstības vēsture un mūzikas literatūra</t>
  </si>
  <si>
    <t>Ansambļa un orķestra spēles teorija un prakse</t>
  </si>
  <si>
    <t xml:space="preserve">Konkrētas specializācijas 
Instrumenta spēle
</t>
  </si>
  <si>
    <t>Vispārējo klavieru katedra</t>
  </si>
  <si>
    <t xml:space="preserve">Kolokvijs Instrumenta spēles mācību priekšmeta saturā, didaktikā, instrumenta attīstības vēsturē un mūzikas literatūrā </t>
  </si>
  <si>
    <r>
      <t>Mācību stundas</t>
    </r>
    <r>
      <rPr>
        <i/>
        <sz val="8"/>
        <color theme="1"/>
        <rFont val="Calibri"/>
        <family val="2"/>
        <charset val="186"/>
      </rPr>
      <t xml:space="preserve"> Instrumenta spēle</t>
    </r>
    <r>
      <rPr>
        <sz val="8"/>
        <color theme="1"/>
        <rFont val="Calibri"/>
        <family val="2"/>
        <charset val="186"/>
      </rPr>
      <t xml:space="preserve"> vadīšana </t>
    </r>
  </si>
  <si>
    <r>
      <t xml:space="preserve">specializācijas: </t>
    </r>
    <r>
      <rPr>
        <b/>
        <i/>
        <sz val="9"/>
        <color theme="1"/>
        <rFont val="Calibri"/>
        <family val="2"/>
        <scheme val="major"/>
      </rPr>
      <t>akordeona spēles, vijoļspēles, alta spēles, čella spēles, kontrabasa spēles, kokles spēles, ģitāras spēles</t>
    </r>
    <r>
      <rPr>
        <b/>
        <sz val="9"/>
        <color theme="1"/>
        <rFont val="Calibri"/>
        <family val="2"/>
        <scheme val="major"/>
      </rPr>
      <t xml:space="preserve"> skolotājs</t>
    </r>
  </si>
  <si>
    <r>
      <t>specializācijas:</t>
    </r>
    <r>
      <rPr>
        <b/>
        <i/>
        <sz val="9"/>
        <color theme="1"/>
        <rFont val="Calibri"/>
        <family val="2"/>
        <charset val="186"/>
        <scheme val="major"/>
      </rPr>
      <t xml:space="preserve"> akordeona spēles, vijoļspēles, alta spēles, čella spēles, kontrabasa spēles, kokles spēles, ģitāras spēles skolotājs</t>
    </r>
  </si>
  <si>
    <r>
      <t>Specializācijas:</t>
    </r>
    <r>
      <rPr>
        <b/>
        <i/>
        <sz val="9"/>
        <color theme="1"/>
        <rFont val="Calibri"/>
        <family val="2"/>
        <charset val="186"/>
      </rPr>
      <t xml:space="preserve">  akordeona spēles, vijoļspēles, alta spēles, čella spēles, kontrabasa spēles, kokles spēles, ģitāras spēles skolotājs</t>
    </r>
  </si>
  <si>
    <r>
      <rPr>
        <sz val="11"/>
        <color theme="1"/>
        <rFont val="Calibri"/>
        <family val="2"/>
        <charset val="186"/>
        <scheme val="major"/>
      </rPr>
      <t xml:space="preserve">Apakšprogramma: </t>
    </r>
    <r>
      <rPr>
        <b/>
        <sz val="11"/>
        <color theme="1"/>
        <rFont val="Calibri"/>
        <family val="2"/>
        <charset val="186"/>
        <scheme val="major"/>
      </rPr>
      <t>Deju skolotājs</t>
    </r>
  </si>
  <si>
    <t>Tips     (I vai G)</t>
  </si>
  <si>
    <t>Sudoku</t>
  </si>
  <si>
    <t>DEJAS PEDAGOĢIJAS NOZARES IZVĒLES STUDIJU KURSI, B1 daļa - 6 ECTS KP</t>
  </si>
  <si>
    <t>Dejas pedagoģijas katedra</t>
  </si>
  <si>
    <t>Dejas pedagoģijas domas attīstība Latvijā</t>
  </si>
  <si>
    <t>Dejas notācija 1</t>
  </si>
  <si>
    <t>DEJAS NOZARES PROFESIONĀLIE STUDIJU KURSI, B2 daļa - 33 ECTS KP</t>
  </si>
  <si>
    <t>Dejas anatomija</t>
  </si>
  <si>
    <t>Dejas terapija</t>
  </si>
  <si>
    <t>Dejas teorija un vēsture 1</t>
  </si>
  <si>
    <t>Latviešu deja</t>
  </si>
  <si>
    <t>Modernā deja</t>
  </si>
  <si>
    <t>Vēsturiskā deja</t>
  </si>
  <si>
    <t>Cittautu deja</t>
  </si>
  <si>
    <t>Ritmika</t>
  </si>
  <si>
    <t>Klasiskā deja</t>
  </si>
  <si>
    <t>Džeza deja</t>
  </si>
  <si>
    <t>Dejas kompozīcija</t>
  </si>
  <si>
    <t>Bērnu dejas metodika</t>
  </si>
  <si>
    <t xml:space="preserve">Pedagoģiskā prakse </t>
  </si>
  <si>
    <t>Kvalifikācijas darba izstrāde un aizstāvēšana (Dejas pedagoģija)</t>
  </si>
  <si>
    <t>Kolokvijs Dejas mācību saturā, didaktikā, dejas attīstības vēsturē</t>
  </si>
  <si>
    <t>Deju nodarbības vadīšana</t>
  </si>
  <si>
    <t>Dejas kompozīcijas izveide un izpildījums</t>
  </si>
  <si>
    <t xml:space="preserve">Dejas mācību saturs un didaktika (profesionālās ievirzes un interešu izglītības līmenī)
</t>
  </si>
  <si>
    <t>DEJAS NOZARES KOPĪGIE STUDIJU KURSI, 19 ECTS KP</t>
  </si>
  <si>
    <t>DEJAS NOZARES PROFESIONĀLĀS SPECIALIZĀCIJAS STUDIJU KURSI, 14 ECTS KP</t>
  </si>
  <si>
    <r>
      <t xml:space="preserve">specializācija </t>
    </r>
    <r>
      <rPr>
        <b/>
        <i/>
        <sz val="8"/>
        <rFont val="Calibri"/>
        <family val="2"/>
        <charset val="186"/>
      </rPr>
      <t xml:space="preserve">Deju skolotājs profesionālās ievirzes izglītībā, </t>
    </r>
    <r>
      <rPr>
        <b/>
        <sz val="8"/>
        <rFont val="Calibri"/>
        <family val="2"/>
        <charset val="186"/>
      </rPr>
      <t>14 ECTS KP</t>
    </r>
  </si>
  <si>
    <r>
      <t xml:space="preserve">specializācija </t>
    </r>
    <r>
      <rPr>
        <b/>
        <i/>
        <sz val="8"/>
        <rFont val="Calibri"/>
        <family val="2"/>
        <charset val="186"/>
      </rPr>
      <t xml:space="preserve">Deju skolotājs interešu izglītībā, </t>
    </r>
    <r>
      <rPr>
        <b/>
        <sz val="8"/>
        <rFont val="Calibri"/>
        <family val="2"/>
        <charset val="186"/>
      </rPr>
      <t>14 ECTS KP</t>
    </r>
  </si>
  <si>
    <r>
      <t xml:space="preserve">specializācija </t>
    </r>
    <r>
      <rPr>
        <b/>
        <i/>
        <sz val="9"/>
        <color theme="1"/>
        <rFont val="Calibri"/>
        <family val="2"/>
        <charset val="186"/>
      </rPr>
      <t>Deju skolotājs profesionālās ievirzes izglītībā/Deju skolotājs interešu izglītībā</t>
    </r>
  </si>
  <si>
    <t>G/I; 2.sem. G-15; 3.sem.G-17 un I-3; 4.sem. G-25 un I-10</t>
  </si>
  <si>
    <t>Sudoku Mūz.teor.un lit-ra</t>
  </si>
  <si>
    <t xml:space="preserve">Mūzikas mācību priekšmeta "Mūzikas teorija un literatūra" saturs un metodika </t>
  </si>
  <si>
    <t>MŪZIKAS NOZARES  PROFESIONĀLIE STUDIJU KURSI, B2 daļa - 34 ECTS KP</t>
  </si>
  <si>
    <t>Dzirdes treniņš I</t>
  </si>
  <si>
    <t>Dzirdes treniņš II</t>
  </si>
  <si>
    <t>Harmonija</t>
  </si>
  <si>
    <t>Polifonija</t>
  </si>
  <si>
    <r>
      <t xml:space="preserve">specializācija </t>
    </r>
    <r>
      <rPr>
        <b/>
        <i/>
        <sz val="8"/>
        <color theme="1"/>
        <rFont val="Calibri"/>
        <family val="2"/>
        <charset val="186"/>
        <scheme val="major"/>
      </rPr>
      <t>mūzikas teorijas un literatūras skolotājs</t>
    </r>
  </si>
  <si>
    <r>
      <t xml:space="preserve">Pedagoģiskā prakse </t>
    </r>
    <r>
      <rPr>
        <i/>
        <sz val="8"/>
        <color theme="1"/>
        <rFont val="Calibri"/>
        <family val="2"/>
        <charset val="186"/>
        <scheme val="major"/>
      </rPr>
      <t>mācību priekšmets Solfedžo</t>
    </r>
  </si>
  <si>
    <r>
      <t xml:space="preserve">Pedagoģiskā prakse </t>
    </r>
    <r>
      <rPr>
        <i/>
        <sz val="8"/>
        <color theme="1"/>
        <rFont val="Calibri"/>
        <family val="2"/>
        <charset val="186"/>
        <scheme val="major"/>
      </rPr>
      <t>mācību priekšmets Mūzikas literatūra</t>
    </r>
  </si>
  <si>
    <t>Kolokvijs mūzikas teorijas un literatūras mācību priekšmetu saturā un didaktikā, mūzikas teorijā un literatūrā</t>
  </si>
  <si>
    <r>
      <t xml:space="preserve">Mācību stundas </t>
    </r>
    <r>
      <rPr>
        <i/>
        <sz val="8"/>
        <color theme="1"/>
        <rFont val="Calibri"/>
        <family val="2"/>
        <charset val="186"/>
        <scheme val="major"/>
      </rPr>
      <t>Solfedžo</t>
    </r>
    <r>
      <rPr>
        <sz val="8"/>
        <color theme="1"/>
        <rFont val="Calibri"/>
        <family val="2"/>
        <charset val="186"/>
        <scheme val="major"/>
      </rPr>
      <t xml:space="preserve"> vadīšana</t>
    </r>
  </si>
  <si>
    <r>
      <t xml:space="preserve">Mācību stundas </t>
    </r>
    <r>
      <rPr>
        <i/>
        <sz val="8"/>
        <color theme="1"/>
        <rFont val="Calibri"/>
        <family val="2"/>
        <charset val="186"/>
        <scheme val="major"/>
      </rPr>
      <t>Mūzikas literatūra</t>
    </r>
    <r>
      <rPr>
        <sz val="8"/>
        <color theme="1"/>
        <rFont val="Calibri"/>
        <family val="2"/>
        <charset val="186"/>
        <scheme val="major"/>
      </rPr>
      <t xml:space="preserve"> vadīšana</t>
    </r>
  </si>
  <si>
    <r>
      <t>Specializācijas:</t>
    </r>
    <r>
      <rPr>
        <b/>
        <sz val="11"/>
        <color theme="1"/>
        <rFont val="Calibri"/>
        <family val="2"/>
        <charset val="186"/>
        <scheme val="major"/>
      </rPr>
      <t xml:space="preserve"> flautas spēles, obojas spēles, klarnetes spēles, fagota spēles, saksofona spēles, mežraga spēles, trompetes spēles, trombona spēles,  eifonija spēles, tubas spēles, sitaminstrumentu spēles skolotājs</t>
    </r>
  </si>
  <si>
    <t xml:space="preserve">Sudoku </t>
  </si>
  <si>
    <t>Pūšaminstrumentu/ Sitaminstrumentu attīstības vēsture un mūzikas literatūra
(profesionālās ievirzes izglītības līmenī)</t>
  </si>
  <si>
    <r>
      <t>specializācijas:</t>
    </r>
    <r>
      <rPr>
        <b/>
        <i/>
        <sz val="8"/>
        <color theme="1"/>
        <rFont val="Calibri"/>
        <family val="2"/>
        <charset val="186"/>
        <scheme val="major"/>
      </rPr>
      <t xml:space="preserve"> flautas spēles, obojas spēles, klarnetes spēles, fagota spēles, saksofona spēles, mežraga spēles, trompetes spēles, trombona spēles,  eifonija spēles, tubas spēles, sitaminstrumentu spēles skolotājs</t>
    </r>
  </si>
  <si>
    <r>
      <t>Specializācijas:</t>
    </r>
    <r>
      <rPr>
        <b/>
        <i/>
        <sz val="8"/>
        <color theme="1"/>
        <rFont val="Calibri"/>
        <family val="2"/>
        <charset val="186"/>
      </rPr>
      <t xml:space="preserve"> flautas spēles, obojas spēles, klarnetes spēles, fagota spēles, saksofona spēles, mežraga spēles, trompetes spēles, trombona spēles,  eifonija spēles, tubas spēles, sitaminstrumentu spēles skolotājs</t>
    </r>
  </si>
  <si>
    <t xml:space="preserve">Pūšaminstrumentu/ Sitaminstrumentu spēles mācību priekšmeta saturs un metodika  (profesionālās ievirzes izglītības līmenī) </t>
  </si>
  <si>
    <r>
      <rPr>
        <b/>
        <sz val="8"/>
        <rFont val="Calibri"/>
        <family val="2"/>
        <scheme val="major"/>
      </rPr>
      <t>specializācijas</t>
    </r>
    <r>
      <rPr>
        <sz val="8"/>
        <rFont val="Calibri"/>
        <family val="2"/>
        <scheme val="major"/>
      </rPr>
      <t>:</t>
    </r>
    <r>
      <rPr>
        <b/>
        <i/>
        <sz val="8"/>
        <rFont val="Calibri"/>
        <family val="2"/>
        <scheme val="major"/>
      </rPr>
      <t xml:space="preserve"> flautas spēles, obojas spēles, klarnetes spēles, fagota spēles, saksofona spēles, mežraga spēles, trompetes spēles, trombona spēles,  eifonija spēles, tubas spēles, sitaminstrumentu spēles skolotājs</t>
    </r>
  </si>
  <si>
    <t>KULTŪRAS IZPRATNE</t>
  </si>
  <si>
    <t>Komunikācija profesionālajā vidē</t>
  </si>
  <si>
    <t>Akadēmiskā labbutība, atbildība un ētika</t>
  </si>
  <si>
    <t>PEDAGOGA VISPĀRĒJĀS KOMPETENCES</t>
  </si>
  <si>
    <t>Akadēmiskā labbūtība, atbildība un ētika</t>
  </si>
  <si>
    <t>Mūzikas mācīšanas metodika</t>
  </si>
  <si>
    <t>Aranžēšana</t>
  </si>
  <si>
    <t>G/I (G-10; I-5)</t>
  </si>
  <si>
    <t>Kora mācība</t>
  </si>
  <si>
    <t>Dziedāšana</t>
  </si>
  <si>
    <t>Kora diriģēšana un partitūras spēle</t>
  </si>
  <si>
    <t>Kora diriģēšanas katedra</t>
  </si>
  <si>
    <t xml:space="preserve">Pedagoģiskā  prakse
 (mācību priekšmets Mūzika; darbs ar kori) </t>
  </si>
  <si>
    <t>Koris</t>
  </si>
  <si>
    <t xml:space="preserve">Kora diriģēšana un partitūras spēle </t>
  </si>
  <si>
    <t>1.5.</t>
  </si>
  <si>
    <t>G/I: G-20 (darbs ar skolas kori); I-10 (Mācību stundas vadīšana)</t>
  </si>
  <si>
    <t>(2.sem.: G-10; 3.sem.: G-10; I-5)</t>
  </si>
  <si>
    <t>Ritmikas mācīšanas teorija un prakse I</t>
  </si>
  <si>
    <t>Ritmikas mācīšanas teorija un prakse II</t>
  </si>
  <si>
    <r>
      <t>Specializācija:</t>
    </r>
    <r>
      <rPr>
        <b/>
        <i/>
        <sz val="8"/>
        <color theme="1"/>
        <rFont val="Calibri"/>
        <family val="2"/>
        <charset val="186"/>
      </rPr>
      <t xml:space="preserve"> Mūzikas skolotājs pirmsskolā</t>
    </r>
  </si>
  <si>
    <t>Specializācija: Mūzikas skolotājs pirmsskolā</t>
  </si>
  <si>
    <t>Kolokvijs pirmsskolas mūzikas mācīšanas metodikā</t>
  </si>
  <si>
    <t>Mūzikas nodarbības vadīšana pirmsskolā</t>
  </si>
  <si>
    <t>Pedagoģisko pētījumu metodoloģija un zinātniskās pētniecības metodes I</t>
  </si>
  <si>
    <t>Dziedāšanas klase</t>
  </si>
  <si>
    <r>
      <t xml:space="preserve">Studiju programma: </t>
    </r>
    <r>
      <rPr>
        <b/>
        <sz val="11"/>
        <color theme="1"/>
        <rFont val="Calibri"/>
        <family val="2"/>
        <charset val="186"/>
        <scheme val="major"/>
      </rPr>
      <t>Mūzikas, dejas, mākslas skolotājs</t>
    </r>
    <r>
      <rPr>
        <sz val="11"/>
        <color theme="1"/>
        <rFont val="Calibri"/>
        <family val="2"/>
        <charset val="186"/>
        <scheme val="major"/>
      </rPr>
      <t xml:space="preserve">
</t>
    </r>
  </si>
  <si>
    <r>
      <t xml:space="preserve">Jāzepa Vītola Latvijas Mūzikas akadēmija
Studiju virziena  </t>
    </r>
    <r>
      <rPr>
        <i/>
        <sz val="11"/>
        <color theme="1"/>
        <rFont val="Arial"/>
        <family val="2"/>
        <charset val="186"/>
      </rPr>
      <t>Izglītība un pedagoģija</t>
    </r>
    <r>
      <rPr>
        <sz val="11"/>
        <color theme="1"/>
        <rFont val="Arial"/>
        <family val="2"/>
        <charset val="186"/>
      </rPr>
      <t xml:space="preserve"> 
</t>
    </r>
    <r>
      <rPr>
        <sz val="11"/>
        <color rgb="FFC00000"/>
        <rFont val="Arial"/>
        <family val="2"/>
        <charset val="186"/>
      </rPr>
      <t>Īsā cikla</t>
    </r>
    <r>
      <rPr>
        <sz val="11"/>
        <color theme="1"/>
        <rFont val="Arial"/>
        <family val="2"/>
        <charset val="186"/>
      </rPr>
      <t xml:space="preserve"> profesionālās augstākās izglītības studiju programma
</t>
    </r>
    <r>
      <rPr>
        <i/>
        <sz val="11"/>
        <color theme="1"/>
        <rFont val="Arial"/>
        <family val="2"/>
        <charset val="186"/>
      </rPr>
      <t>Mūzikas, dejas, mākslas skolotājs</t>
    </r>
    <r>
      <rPr>
        <sz val="11"/>
        <color theme="1"/>
        <rFont val="Arial"/>
        <family val="2"/>
        <charset val="186"/>
      </rPr>
      <t xml:space="preserve">
kods  41 141 </t>
    </r>
  </si>
  <si>
    <t>APAKŠPROGRAMMA: Mūzikas skolotājs</t>
  </si>
  <si>
    <t>SPECIALIZĀCIJA: Klavierspēles skolotājs</t>
  </si>
  <si>
    <t>SPECIALIZĀCIJA: Stīgu instrumentu spēles skolotājs/Akordeona spēles skolotājs</t>
  </si>
  <si>
    <t>SPECIALIZĀCIJA: Pūšaminstrumentu spēles skolotājs/Sitaminstrumentu spēles skolotājs</t>
  </si>
  <si>
    <t>SPECIALIZĀCIJA: Mūzikas teorijas un literatūras skolotājs</t>
  </si>
  <si>
    <t>SPECIALIZĀCIJA: Mūzikas skolotājs pirmsskolā (pilna laika klātiene)</t>
  </si>
  <si>
    <t>Atbildīgā katedra</t>
  </si>
  <si>
    <t>PIMS katedra</t>
  </si>
  <si>
    <r>
      <t xml:space="preserve">Specializācija: </t>
    </r>
    <r>
      <rPr>
        <b/>
        <sz val="11"/>
        <color theme="1"/>
        <rFont val="Calibri"/>
        <family val="2"/>
        <charset val="186"/>
        <scheme val="major"/>
      </rPr>
      <t>klavierspēles skolotājs</t>
    </r>
  </si>
  <si>
    <r>
      <t xml:space="preserve">Specializācija: </t>
    </r>
    <r>
      <rPr>
        <b/>
        <sz val="11"/>
        <color theme="1"/>
        <rFont val="Calibri"/>
        <family val="2"/>
        <charset val="186"/>
        <scheme val="major"/>
      </rPr>
      <t xml:space="preserve"> Mūzikas teorijas un literatūras skolotājs</t>
    </r>
  </si>
  <si>
    <r>
      <t>Specializācija:</t>
    </r>
    <r>
      <rPr>
        <b/>
        <sz val="11"/>
        <color theme="1"/>
        <rFont val="Calibri"/>
        <family val="2"/>
        <charset val="186"/>
        <scheme val="major"/>
      </rPr>
      <t xml:space="preserve"> Mūzikas skolotājs pirmsskolā</t>
    </r>
    <r>
      <rPr>
        <sz val="11"/>
        <color theme="1"/>
        <rFont val="Calibri"/>
        <family val="2"/>
        <charset val="186"/>
        <scheme val="major"/>
      </rPr>
      <t xml:space="preserve"> (pilna laika klātiene)</t>
    </r>
  </si>
  <si>
    <r>
      <t xml:space="preserve">Studiju programma: </t>
    </r>
    <r>
      <rPr>
        <b/>
        <sz val="11"/>
        <color theme="1"/>
        <rFont val="Calibri"/>
        <family val="2"/>
        <charset val="186"/>
        <scheme val="major"/>
      </rPr>
      <t xml:space="preserve">Mūzikas, dejas, mākslas skolotājs
</t>
    </r>
  </si>
  <si>
    <r>
      <t xml:space="preserve">Specializācija: </t>
    </r>
    <r>
      <rPr>
        <b/>
        <sz val="11"/>
        <color theme="1"/>
        <rFont val="Calibri"/>
        <family val="2"/>
        <charset val="186"/>
        <scheme val="major"/>
      </rPr>
      <t>Deju skolotājs interešu izglītībā</t>
    </r>
  </si>
  <si>
    <t>APAKŠPROGRAMMA: Deju skolotājs</t>
  </si>
  <si>
    <t xml:space="preserve">SPECIALIZĀCIJA: Interešu izglītības Deju skolotājs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</si>
</sst>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2">
    <font>
      <sz val="11"/>
      <color theme="1"/>
      <name val="Arial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sz val="11"/>
      <color theme="1"/>
      <name val="Arial"/>
      <family val="2"/>
      <charset val="186"/>
    </font>
    <font>
      <sz val="11"/>
      <color theme="1"/>
      <name val="Calibri"/>
      <family val="2"/>
      <charset val="186"/>
      <scheme val="major"/>
    </font>
    <font>
      <b/>
      <sz val="11"/>
      <color theme="1"/>
      <name val="Calibri"/>
      <family val="2"/>
      <charset val="186"/>
      <scheme val="major"/>
    </font>
    <font>
      <sz val="8"/>
      <color theme="1"/>
      <name val="Arial"/>
      <family val="2"/>
    </font>
    <font>
      <b/>
      <sz val="8"/>
      <color theme="1"/>
      <name val="Calibri"/>
      <family val="2"/>
      <charset val="186"/>
    </font>
    <font>
      <sz val="8"/>
      <color theme="1"/>
      <name val="Calibri"/>
      <family val="2"/>
      <charset val="186"/>
    </font>
    <font>
      <i/>
      <sz val="8"/>
      <color rgb="FFFFFF00"/>
      <name val="Calibri"/>
      <family val="2"/>
      <charset val="186"/>
    </font>
    <font>
      <b/>
      <sz val="8"/>
      <color rgb="FF000000"/>
      <name val="&quot;Times New Roman&quot;"/>
    </font>
    <font>
      <sz val="8"/>
      <color rgb="FF000000"/>
      <name val="&quot;Times New Roman&quot;"/>
    </font>
    <font>
      <b/>
      <sz val="8"/>
      <color theme="1"/>
      <name val="Arial"/>
      <family val="2"/>
    </font>
    <font>
      <b/>
      <i/>
      <sz val="8"/>
      <color theme="1"/>
      <name val="Calibri"/>
      <family val="2"/>
      <charset val="186"/>
    </font>
    <font>
      <b/>
      <sz val="8"/>
      <color theme="1"/>
      <name val="Calibri"/>
      <family val="2"/>
    </font>
    <font>
      <i/>
      <sz val="8"/>
      <color theme="1"/>
      <name val="Calibri"/>
      <family val="2"/>
      <charset val="186"/>
    </font>
    <font>
      <sz val="10"/>
      <color rgb="FFFFFF00"/>
      <name val="Calibri"/>
      <family val="2"/>
    </font>
    <font>
      <sz val="11"/>
      <color theme="1"/>
      <name val="Arial"/>
      <family val="2"/>
    </font>
    <font>
      <sz val="8"/>
      <name val="Calibri"/>
      <family val="2"/>
      <charset val="186"/>
    </font>
    <font>
      <b/>
      <sz val="8"/>
      <name val="Calibri"/>
      <family val="2"/>
    </font>
    <font>
      <sz val="8"/>
      <name val="Calibri"/>
      <family val="2"/>
    </font>
    <font>
      <sz val="8"/>
      <color theme="1"/>
      <name val="Calibri"/>
      <family val="2"/>
      <scheme val="major"/>
    </font>
    <font>
      <sz val="8"/>
      <name val="Calibri"/>
      <family val="2"/>
      <scheme val="major"/>
    </font>
    <font>
      <sz val="8"/>
      <color rgb="FFFF0000"/>
      <name val="Calibri"/>
      <family val="2"/>
      <charset val="186"/>
    </font>
    <font>
      <sz val="8"/>
      <name val="Calibri"/>
      <family val="2"/>
      <charset val="186"/>
      <scheme val="minor"/>
    </font>
    <font>
      <b/>
      <sz val="11"/>
      <color theme="1"/>
      <name val="Arial"/>
      <family val="2"/>
      <charset val="186"/>
    </font>
    <font>
      <i/>
      <sz val="11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b/>
      <sz val="8"/>
      <color theme="1"/>
      <name val="Times New Roman"/>
      <family val="1"/>
    </font>
    <font>
      <sz val="8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</font>
    <font>
      <b/>
      <sz val="8"/>
      <name val="Calibri"/>
      <family val="2"/>
      <charset val="186"/>
    </font>
    <font>
      <b/>
      <sz val="12"/>
      <color theme="1"/>
      <name val="Calibri"/>
      <family val="2"/>
      <charset val="186"/>
    </font>
    <font>
      <b/>
      <sz val="11"/>
      <color theme="1"/>
      <name val="Calibri"/>
      <family val="2"/>
      <scheme val="major"/>
    </font>
    <font>
      <b/>
      <sz val="11"/>
      <color theme="1"/>
      <name val="Arial"/>
      <family val="2"/>
    </font>
    <font>
      <sz val="8"/>
      <color theme="1"/>
      <name val="Calibri"/>
      <family val="2"/>
      <charset val="186"/>
      <scheme val="major"/>
    </font>
    <font>
      <b/>
      <sz val="8"/>
      <color theme="1"/>
      <name val="Calibri"/>
      <family val="2"/>
      <charset val="186"/>
      <scheme val="major"/>
    </font>
    <font>
      <b/>
      <i/>
      <sz val="8"/>
      <color theme="1"/>
      <name val="Calibri"/>
      <family val="2"/>
      <charset val="186"/>
      <scheme val="major"/>
    </font>
    <font>
      <sz val="8"/>
      <name val="Calibri"/>
      <family val="2"/>
      <charset val="186"/>
      <scheme val="major"/>
    </font>
    <font>
      <b/>
      <sz val="9"/>
      <color theme="1"/>
      <name val="Calibri"/>
      <family val="2"/>
      <scheme val="major"/>
    </font>
    <font>
      <b/>
      <i/>
      <sz val="9"/>
      <color theme="1"/>
      <name val="Calibri"/>
      <family val="2"/>
      <scheme val="major"/>
    </font>
    <font>
      <b/>
      <sz val="9"/>
      <color theme="1"/>
      <name val="Calibri"/>
      <family val="2"/>
      <charset val="186"/>
      <scheme val="major"/>
    </font>
    <font>
      <b/>
      <i/>
      <sz val="9"/>
      <color theme="1"/>
      <name val="Calibri"/>
      <family val="2"/>
      <charset val="186"/>
      <scheme val="major"/>
    </font>
    <font>
      <b/>
      <sz val="9"/>
      <color theme="1"/>
      <name val="Calibri"/>
      <family val="2"/>
      <charset val="186"/>
    </font>
    <font>
      <b/>
      <i/>
      <sz val="9"/>
      <color theme="1"/>
      <name val="Calibri"/>
      <family val="2"/>
      <charset val="186"/>
    </font>
    <font>
      <b/>
      <i/>
      <sz val="8"/>
      <name val="Calibri"/>
      <family val="2"/>
      <charset val="186"/>
    </font>
    <font>
      <b/>
      <sz val="9"/>
      <color theme="1"/>
      <name val="Arial"/>
      <family val="2"/>
    </font>
    <font>
      <i/>
      <sz val="8"/>
      <color theme="1"/>
      <name val="Calibri"/>
      <family val="2"/>
      <charset val="186"/>
      <scheme val="major"/>
    </font>
    <font>
      <b/>
      <sz val="9"/>
      <name val="Calibri"/>
      <family val="2"/>
      <charset val="186"/>
    </font>
    <font>
      <b/>
      <sz val="8"/>
      <name val="Calibri"/>
      <family val="2"/>
      <scheme val="major"/>
    </font>
    <font>
      <b/>
      <i/>
      <sz val="8"/>
      <name val="Calibri"/>
      <family val="2"/>
      <scheme val="major"/>
    </font>
    <font>
      <sz val="8"/>
      <name val="Arial"/>
      <family val="2"/>
      <charset val="186"/>
    </font>
    <font>
      <sz val="8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Times New Roman"/>
      <family val="1"/>
      <charset val="186"/>
    </font>
    <font>
      <sz val="11"/>
      <name val="Arial"/>
      <family val="2"/>
    </font>
    <font>
      <b/>
      <sz val="8"/>
      <name val="Calibri"/>
      <family val="2"/>
      <charset val="186"/>
      <scheme val="major"/>
    </font>
    <font>
      <sz val="11"/>
      <color rgb="FFFF0000"/>
      <name val="Arial"/>
      <family val="2"/>
      <charset val="186"/>
    </font>
    <font>
      <sz val="8"/>
      <color rgb="FFFF0000"/>
      <name val="Calibri"/>
      <family val="2"/>
    </font>
    <font>
      <sz val="11"/>
      <color rgb="FFC00000"/>
      <name val="Arial"/>
      <family val="2"/>
      <charset val="186"/>
    </font>
    <font>
      <sz val="10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B6D7A8"/>
        <bgColor rgb="FFB6D7A8"/>
      </patternFill>
    </fill>
    <fill>
      <patternFill patternType="solid">
        <fgColor rgb="FF00FFFF"/>
        <bgColor rgb="FF00FFFF"/>
      </patternFill>
    </fill>
    <fill>
      <patternFill patternType="solid">
        <fgColor rgb="FFA4C2F4"/>
        <bgColor rgb="FFA4C2F4"/>
      </patternFill>
    </fill>
    <fill>
      <patternFill patternType="solid">
        <fgColor rgb="FFD9D9D9"/>
        <bgColor rgb="FFD9D9D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D9D9D9"/>
      </patternFill>
    </fill>
    <fill>
      <patternFill patternType="solid">
        <fgColor theme="7" tint="0.79998168889431442"/>
        <bgColor rgb="FFB6D7A8"/>
      </patternFill>
    </fill>
    <fill>
      <patternFill patternType="solid">
        <fgColor theme="7" tint="0.79998168889431442"/>
        <bgColor rgb="FF00FF00"/>
      </patternFill>
    </fill>
    <fill>
      <patternFill patternType="solid">
        <fgColor theme="7" tint="0.79998168889431442"/>
        <bgColor rgb="FF00FFFF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7" tint="0.79998168889431442"/>
        <bgColor rgb="FFA4C2F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D9D9D9"/>
      </patternFill>
    </fill>
    <fill>
      <patternFill patternType="solid">
        <fgColor theme="5" tint="0.79998168889431442"/>
        <bgColor rgb="FFB6D7A8"/>
      </patternFill>
    </fill>
    <fill>
      <patternFill patternType="solid">
        <fgColor theme="5" tint="0.79998168889431442"/>
        <bgColor rgb="FF00FF00"/>
      </patternFill>
    </fill>
    <fill>
      <patternFill patternType="solid">
        <fgColor theme="5" tint="0.79998168889431442"/>
        <bgColor rgb="FF00FFFF"/>
      </patternFill>
    </fill>
    <fill>
      <patternFill patternType="solid">
        <fgColor theme="5" tint="0.79998168889431442"/>
        <bgColor rgb="FFFFFF00"/>
      </patternFill>
    </fill>
    <fill>
      <patternFill patternType="solid">
        <fgColor theme="5" tint="0.79998168889431442"/>
        <bgColor rgb="FFA4C2F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theme="9" tint="0.79998168889431442"/>
        <bgColor rgb="FFD9D9D9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/>
        <bgColor rgb="FFD9D9D9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7" fillId="0" borderId="0"/>
    <xf numFmtId="0" fontId="3" fillId="0" borderId="0"/>
  </cellStyleXfs>
  <cellXfs count="688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6" fillId="0" borderId="0" xfId="0" applyFont="1"/>
    <xf numFmtId="0" fontId="7" fillId="0" borderId="2" xfId="0" applyFont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7" fillId="9" borderId="2" xfId="0" applyFont="1" applyFill="1" applyBorder="1" applyAlignment="1">
      <alignment horizontal="center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0" xfId="0" applyFont="1"/>
    <xf numFmtId="0" fontId="10" fillId="0" borderId="0" xfId="0" applyFont="1" applyAlignment="1">
      <alignment horizontal="center"/>
    </xf>
    <xf numFmtId="0" fontId="11" fillId="0" borderId="3" xfId="0" applyFont="1" applyBorder="1"/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8" fillId="10" borderId="2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8" borderId="5" xfId="0" applyFont="1" applyFill="1" applyBorder="1" applyAlignment="1">
      <alignment horizontal="center"/>
    </xf>
    <xf numFmtId="0" fontId="8" fillId="0" borderId="3" xfId="0" applyFont="1" applyBorder="1"/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right"/>
    </xf>
    <xf numFmtId="0" fontId="8" fillId="0" borderId="4" xfId="0" applyFont="1" applyBorder="1" applyAlignment="1">
      <alignment horizontal="left"/>
    </xf>
    <xf numFmtId="0" fontId="8" fillId="0" borderId="4" xfId="0" applyFont="1" applyBorder="1"/>
    <xf numFmtId="0" fontId="8" fillId="0" borderId="5" xfId="0" applyFont="1" applyBorder="1" applyAlignment="1">
      <alignment horizontal="center"/>
    </xf>
    <xf numFmtId="0" fontId="7" fillId="5" borderId="2" xfId="0" applyFont="1" applyFill="1" applyBorder="1" applyAlignment="1">
      <alignment wrapText="1"/>
    </xf>
    <xf numFmtId="0" fontId="8" fillId="0" borderId="0" xfId="0" applyFont="1" applyAlignment="1">
      <alignment horizontal="left"/>
    </xf>
    <xf numFmtId="0" fontId="7" fillId="5" borderId="2" xfId="0" applyFont="1" applyFill="1" applyBorder="1"/>
    <xf numFmtId="0" fontId="7" fillId="17" borderId="5" xfId="0" applyFont="1" applyFill="1" applyBorder="1"/>
    <xf numFmtId="0" fontId="8" fillId="0" borderId="5" xfId="0" applyFont="1" applyBorder="1" applyAlignment="1">
      <alignment wrapText="1"/>
    </xf>
    <xf numFmtId="0" fontId="8" fillId="2" borderId="2" xfId="0" applyFont="1" applyFill="1" applyBorder="1" applyAlignment="1">
      <alignment horizontal="left" wrapText="1"/>
    </xf>
    <xf numFmtId="0" fontId="8" fillId="6" borderId="2" xfId="0" applyFont="1" applyFill="1" applyBorder="1" applyAlignment="1">
      <alignment horizontal="left" wrapText="1"/>
    </xf>
    <xf numFmtId="0" fontId="8" fillId="3" borderId="5" xfId="0" applyFont="1" applyFill="1" applyBorder="1" applyAlignment="1">
      <alignment wrapText="1"/>
    </xf>
    <xf numFmtId="0" fontId="8" fillId="7" borderId="2" xfId="0" applyFont="1" applyFill="1" applyBorder="1" applyAlignment="1">
      <alignment horizontal="left" wrapText="1"/>
    </xf>
    <xf numFmtId="0" fontId="11" fillId="0" borderId="3" xfId="0" applyFont="1" applyBorder="1" applyAlignment="1">
      <alignment wrapText="1"/>
    </xf>
    <xf numFmtId="0" fontId="8" fillId="2" borderId="5" xfId="0" applyFont="1" applyFill="1" applyBorder="1" applyAlignment="1">
      <alignment wrapText="1"/>
    </xf>
    <xf numFmtId="0" fontId="8" fillId="6" borderId="5" xfId="0" applyFont="1" applyFill="1" applyBorder="1" applyAlignment="1">
      <alignment wrapText="1"/>
    </xf>
    <xf numFmtId="0" fontId="8" fillId="7" borderId="5" xfId="0" applyFont="1" applyFill="1" applyBorder="1" applyAlignment="1">
      <alignment wrapText="1"/>
    </xf>
    <xf numFmtId="0" fontId="8" fillId="7" borderId="5" xfId="0" applyFont="1" applyFill="1" applyBorder="1" applyAlignment="1">
      <alignment horizontal="left" wrapText="1"/>
    </xf>
    <xf numFmtId="0" fontId="8" fillId="8" borderId="10" xfId="0" applyFont="1" applyFill="1" applyBorder="1" applyAlignment="1">
      <alignment horizontal="center"/>
    </xf>
    <xf numFmtId="0" fontId="6" fillId="25" borderId="5" xfId="0" applyFont="1" applyFill="1" applyBorder="1" applyAlignment="1">
      <alignment horizontal="center"/>
    </xf>
    <xf numFmtId="0" fontId="10" fillId="26" borderId="2" xfId="0" applyFont="1" applyFill="1" applyBorder="1" applyAlignment="1">
      <alignment horizontal="center"/>
    </xf>
    <xf numFmtId="0" fontId="7" fillId="0" borderId="10" xfId="0" applyFont="1" applyBorder="1"/>
    <xf numFmtId="0" fontId="10" fillId="0" borderId="9" xfId="0" applyFont="1" applyBorder="1" applyAlignment="1">
      <alignment horizontal="center"/>
    </xf>
    <xf numFmtId="0" fontId="12" fillId="0" borderId="5" xfId="0" applyFont="1" applyBorder="1" applyAlignment="1">
      <alignment horizontal="right"/>
    </xf>
    <xf numFmtId="0" fontId="8" fillId="0" borderId="5" xfId="0" applyFont="1" applyBorder="1"/>
    <xf numFmtId="0" fontId="11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right"/>
    </xf>
    <xf numFmtId="0" fontId="6" fillId="0" borderId="5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8" fillId="12" borderId="2" xfId="0" applyFont="1" applyFill="1" applyBorder="1"/>
    <xf numFmtId="0" fontId="8" fillId="12" borderId="2" xfId="0" applyFont="1" applyFill="1" applyBorder="1" applyAlignment="1">
      <alignment horizontal="left"/>
    </xf>
    <xf numFmtId="0" fontId="8" fillId="13" borderId="2" xfId="0" applyFont="1" applyFill="1" applyBorder="1"/>
    <xf numFmtId="0" fontId="8" fillId="13" borderId="2" xfId="0" applyFont="1" applyFill="1" applyBorder="1" applyAlignment="1">
      <alignment horizontal="left"/>
    </xf>
    <xf numFmtId="0" fontId="8" fillId="14" borderId="2" xfId="0" applyFont="1" applyFill="1" applyBorder="1"/>
    <xf numFmtId="0" fontId="8" fillId="14" borderId="2" xfId="0" applyFont="1" applyFill="1" applyBorder="1" applyAlignment="1">
      <alignment horizontal="left"/>
    </xf>
    <xf numFmtId="0" fontId="8" fillId="15" borderId="2" xfId="0" applyFont="1" applyFill="1" applyBorder="1"/>
    <xf numFmtId="0" fontId="8" fillId="15" borderId="2" xfId="0" applyFont="1" applyFill="1" applyBorder="1" applyAlignment="1">
      <alignment horizontal="left"/>
    </xf>
    <xf numFmtId="0" fontId="8" fillId="19" borderId="2" xfId="0" applyFont="1" applyFill="1" applyBorder="1" applyAlignment="1">
      <alignment horizontal="center"/>
    </xf>
    <xf numFmtId="0" fontId="7" fillId="18" borderId="2" xfId="0" applyFont="1" applyFill="1" applyBorder="1" applyAlignment="1">
      <alignment horizontal="center"/>
    </xf>
    <xf numFmtId="0" fontId="8" fillId="21" borderId="2" xfId="0" applyFont="1" applyFill="1" applyBorder="1"/>
    <xf numFmtId="0" fontId="8" fillId="21" borderId="2" xfId="0" applyFont="1" applyFill="1" applyBorder="1" applyAlignment="1">
      <alignment horizontal="left"/>
    </xf>
    <xf numFmtId="0" fontId="8" fillId="22" borderId="2" xfId="0" applyFont="1" applyFill="1" applyBorder="1"/>
    <xf numFmtId="0" fontId="8" fillId="22" borderId="2" xfId="0" applyFont="1" applyFill="1" applyBorder="1" applyAlignment="1">
      <alignment horizontal="left"/>
    </xf>
    <xf numFmtId="0" fontId="8" fillId="23" borderId="2" xfId="0" applyFont="1" applyFill="1" applyBorder="1"/>
    <xf numFmtId="0" fontId="8" fillId="23" borderId="2" xfId="0" applyFont="1" applyFill="1" applyBorder="1" applyAlignment="1">
      <alignment horizontal="left"/>
    </xf>
    <xf numFmtId="0" fontId="8" fillId="24" borderId="2" xfId="0" applyFont="1" applyFill="1" applyBorder="1"/>
    <xf numFmtId="0" fontId="8" fillId="24" borderId="2" xfId="0" applyFont="1" applyFill="1" applyBorder="1" applyAlignment="1">
      <alignment horizontal="left"/>
    </xf>
    <xf numFmtId="0" fontId="7" fillId="18" borderId="5" xfId="0" applyFont="1" applyFill="1" applyBorder="1" applyAlignment="1">
      <alignment wrapText="1"/>
    </xf>
    <xf numFmtId="0" fontId="7" fillId="18" borderId="4" xfId="0" applyFont="1" applyFill="1" applyBorder="1" applyAlignment="1">
      <alignment horizontal="center"/>
    </xf>
    <xf numFmtId="0" fontId="8" fillId="21" borderId="4" xfId="0" applyFont="1" applyFill="1" applyBorder="1"/>
    <xf numFmtId="0" fontId="8" fillId="22" borderId="4" xfId="0" applyFont="1" applyFill="1" applyBorder="1"/>
    <xf numFmtId="0" fontId="8" fillId="23" borderId="4" xfId="0" applyFont="1" applyFill="1" applyBorder="1"/>
    <xf numFmtId="0" fontId="8" fillId="24" borderId="4" xfId="0" applyFont="1" applyFill="1" applyBorder="1"/>
    <xf numFmtId="0" fontId="8" fillId="24" borderId="4" xfId="0" applyFont="1" applyFill="1" applyBorder="1" applyAlignment="1">
      <alignment horizontal="left"/>
    </xf>
    <xf numFmtId="0" fontId="8" fillId="19" borderId="4" xfId="0" applyFont="1" applyFill="1" applyBorder="1" applyAlignment="1">
      <alignment horizontal="center"/>
    </xf>
    <xf numFmtId="0" fontId="11" fillId="26" borderId="2" xfId="0" applyFont="1" applyFill="1" applyBorder="1" applyAlignment="1">
      <alignment horizontal="center"/>
    </xf>
    <xf numFmtId="0" fontId="7" fillId="20" borderId="2" xfId="0" applyFont="1" applyFill="1" applyBorder="1"/>
    <xf numFmtId="0" fontId="8" fillId="0" borderId="9" xfId="0" applyFont="1" applyBorder="1" applyAlignment="1">
      <alignment wrapText="1"/>
    </xf>
    <xf numFmtId="2" fontId="8" fillId="0" borderId="0" xfId="0" applyNumberFormat="1" applyFont="1" applyAlignment="1">
      <alignment horizontal="center"/>
    </xf>
    <xf numFmtId="0" fontId="14" fillId="0" borderId="5" xfId="0" applyFont="1" applyBorder="1"/>
    <xf numFmtId="0" fontId="6" fillId="26" borderId="0" xfId="0" applyFont="1" applyFill="1"/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7" fillId="18" borderId="5" xfId="0" applyFont="1" applyFill="1" applyBorder="1" applyAlignment="1">
      <alignment vertical="top" wrapText="1"/>
    </xf>
    <xf numFmtId="0" fontId="8" fillId="18" borderId="5" xfId="0" applyFont="1" applyFill="1" applyBorder="1" applyAlignment="1">
      <alignment horizontal="center"/>
    </xf>
    <xf numFmtId="0" fontId="8" fillId="18" borderId="5" xfId="0" applyFont="1" applyFill="1" applyBorder="1"/>
    <xf numFmtId="0" fontId="8" fillId="18" borderId="5" xfId="0" applyFont="1" applyFill="1" applyBorder="1" applyAlignment="1">
      <alignment horizontal="left"/>
    </xf>
    <xf numFmtId="0" fontId="8" fillId="19" borderId="5" xfId="0" applyFont="1" applyFill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14" fillId="0" borderId="5" xfId="0" applyFont="1" applyBorder="1" applyAlignment="1">
      <alignment horizontal="center"/>
    </xf>
    <xf numFmtId="0" fontId="16" fillId="4" borderId="0" xfId="0" applyFont="1" applyFill="1" applyAlignment="1">
      <alignment horizontal="center" wrapText="1"/>
    </xf>
    <xf numFmtId="0" fontId="8" fillId="26" borderId="2" xfId="0" applyFont="1" applyFill="1" applyBorder="1" applyAlignment="1">
      <alignment horizontal="left"/>
    </xf>
    <xf numFmtId="0" fontId="10" fillId="26" borderId="0" xfId="0" applyFont="1" applyFill="1" applyAlignment="1">
      <alignment horizontal="center"/>
    </xf>
    <xf numFmtId="0" fontId="11" fillId="26" borderId="0" xfId="0" applyFont="1" applyFill="1" applyAlignment="1">
      <alignment horizont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wrapText="1"/>
    </xf>
    <xf numFmtId="0" fontId="7" fillId="0" borderId="0" xfId="0" applyFont="1"/>
    <xf numFmtId="0" fontId="12" fillId="0" borderId="0" xfId="0" applyFont="1" applyAlignment="1">
      <alignment horizontal="right"/>
    </xf>
    <xf numFmtId="2" fontId="8" fillId="0" borderId="0" xfId="0" applyNumberFormat="1" applyFont="1"/>
    <xf numFmtId="0" fontId="14" fillId="0" borderId="0" xfId="0" applyFont="1"/>
    <xf numFmtId="0" fontId="16" fillId="27" borderId="0" xfId="0" applyFont="1" applyFill="1" applyAlignment="1">
      <alignment horizontal="center" wrapText="1"/>
    </xf>
    <xf numFmtId="0" fontId="9" fillId="27" borderId="0" xfId="0" applyFont="1" applyFill="1" applyAlignment="1">
      <alignment horizontal="center"/>
    </xf>
    <xf numFmtId="0" fontId="11" fillId="26" borderId="0" xfId="0" applyFont="1" applyFill="1"/>
    <xf numFmtId="0" fontId="10" fillId="26" borderId="0" xfId="0" applyFont="1" applyFill="1" applyAlignment="1">
      <alignment horizontal="right"/>
    </xf>
    <xf numFmtId="0" fontId="11" fillId="26" borderId="0" xfId="0" applyFont="1" applyFill="1" applyAlignment="1">
      <alignment wrapText="1"/>
    </xf>
    <xf numFmtId="0" fontId="7" fillId="26" borderId="0" xfId="0" applyFont="1" applyFill="1"/>
    <xf numFmtId="0" fontId="12" fillId="26" borderId="0" xfId="0" applyFont="1" applyFill="1" applyAlignment="1">
      <alignment horizontal="right"/>
    </xf>
    <xf numFmtId="2" fontId="8" fillId="26" borderId="0" xfId="0" applyNumberFormat="1" applyFont="1" applyFill="1"/>
    <xf numFmtId="0" fontId="14" fillId="26" borderId="0" xfId="0" applyFont="1" applyFill="1"/>
    <xf numFmtId="0" fontId="8" fillId="26" borderId="0" xfId="0" applyFont="1" applyFill="1"/>
    <xf numFmtId="2" fontId="8" fillId="0" borderId="15" xfId="0" applyNumberFormat="1" applyFont="1" applyBorder="1"/>
    <xf numFmtId="0" fontId="6" fillId="0" borderId="5" xfId="0" applyFont="1" applyBorder="1" applyAlignment="1">
      <alignment vertical="center"/>
    </xf>
    <xf numFmtId="0" fontId="6" fillId="0" borderId="0" xfId="1" applyFont="1"/>
    <xf numFmtId="0" fontId="8" fillId="2" borderId="2" xfId="1" applyFont="1" applyFill="1" applyBorder="1"/>
    <xf numFmtId="0" fontId="8" fillId="3" borderId="2" xfId="1" applyFont="1" applyFill="1" applyBorder="1" applyAlignment="1">
      <alignment horizontal="left"/>
    </xf>
    <xf numFmtId="0" fontId="8" fillId="7" borderId="2" xfId="1" applyFont="1" applyFill="1" applyBorder="1"/>
    <xf numFmtId="0" fontId="8" fillId="7" borderId="2" xfId="1" applyFont="1" applyFill="1" applyBorder="1" applyAlignment="1">
      <alignment horizontal="left"/>
    </xf>
    <xf numFmtId="0" fontId="8" fillId="8" borderId="2" xfId="1" applyFont="1" applyFill="1" applyBorder="1" applyAlignment="1">
      <alignment horizontal="center"/>
    </xf>
    <xf numFmtId="0" fontId="8" fillId="0" borderId="2" xfId="1" applyFont="1" applyBorder="1"/>
    <xf numFmtId="0" fontId="8" fillId="0" borderId="2" xfId="1" applyFont="1" applyBorder="1" applyAlignment="1">
      <alignment horizontal="center"/>
    </xf>
    <xf numFmtId="0" fontId="8" fillId="0" borderId="2" xfId="1" applyFont="1" applyBorder="1" applyAlignment="1">
      <alignment horizontal="left"/>
    </xf>
    <xf numFmtId="0" fontId="8" fillId="0" borderId="0" xfId="1" applyFont="1" applyAlignment="1">
      <alignment horizontal="center"/>
    </xf>
    <xf numFmtId="0" fontId="8" fillId="0" borderId="3" xfId="1" applyFont="1" applyBorder="1"/>
    <xf numFmtId="0" fontId="8" fillId="0" borderId="4" xfId="1" applyFont="1" applyBorder="1"/>
    <xf numFmtId="0" fontId="7" fillId="0" borderId="7" xfId="1" applyFont="1" applyBorder="1" applyAlignment="1">
      <alignment horizontal="center"/>
    </xf>
    <xf numFmtId="0" fontId="6" fillId="0" borderId="5" xfId="1" applyFont="1" applyBorder="1"/>
    <xf numFmtId="0" fontId="8" fillId="3" borderId="2" xfId="1" applyFont="1" applyFill="1" applyBorder="1" applyAlignment="1">
      <alignment horizontal="left" wrapText="1"/>
    </xf>
    <xf numFmtId="0" fontId="7" fillId="0" borderId="2" xfId="1" applyFont="1" applyBorder="1" applyAlignment="1">
      <alignment horizontal="center" wrapText="1"/>
    </xf>
    <xf numFmtId="0" fontId="8" fillId="7" borderId="2" xfId="1" applyFont="1" applyFill="1" applyBorder="1" applyAlignment="1">
      <alignment horizontal="left" wrapText="1"/>
    </xf>
    <xf numFmtId="0" fontId="6" fillId="0" borderId="13" xfId="1" applyFont="1" applyBorder="1"/>
    <xf numFmtId="0" fontId="8" fillId="0" borderId="12" xfId="1" applyFont="1" applyBorder="1"/>
    <xf numFmtId="0" fontId="8" fillId="0" borderId="12" xfId="1" applyFont="1" applyBorder="1" applyAlignment="1">
      <alignment horizontal="left"/>
    </xf>
    <xf numFmtId="0" fontId="8" fillId="0" borderId="3" xfId="1" applyFont="1" applyBorder="1" applyAlignment="1">
      <alignment horizontal="left"/>
    </xf>
    <xf numFmtId="0" fontId="8" fillId="0" borderId="5" xfId="1" applyFont="1" applyBorder="1" applyAlignment="1">
      <alignment horizontal="left"/>
    </xf>
    <xf numFmtId="0" fontId="6" fillId="0" borderId="11" xfId="1" applyFont="1" applyBorder="1"/>
    <xf numFmtId="0" fontId="8" fillId="2" borderId="9" xfId="1" applyFont="1" applyFill="1" applyBorder="1" applyAlignment="1">
      <alignment horizontal="left"/>
    </xf>
    <xf numFmtId="0" fontId="8" fillId="2" borderId="9" xfId="1" applyFont="1" applyFill="1" applyBorder="1" applyAlignment="1">
      <alignment horizontal="left" wrapText="1"/>
    </xf>
    <xf numFmtId="0" fontId="8" fillId="6" borderId="9" xfId="1" applyFont="1" applyFill="1" applyBorder="1"/>
    <xf numFmtId="0" fontId="8" fillId="6" borderId="9" xfId="1" applyFont="1" applyFill="1" applyBorder="1" applyAlignment="1">
      <alignment horizontal="left"/>
    </xf>
    <xf numFmtId="0" fontId="8" fillId="6" borderId="9" xfId="1" applyFont="1" applyFill="1" applyBorder="1" applyAlignment="1">
      <alignment horizontal="left" wrapText="1"/>
    </xf>
    <xf numFmtId="0" fontId="8" fillId="3" borderId="9" xfId="1" applyFont="1" applyFill="1" applyBorder="1"/>
    <xf numFmtId="0" fontId="7" fillId="25" borderId="2" xfId="1" applyFont="1" applyFill="1" applyBorder="1" applyAlignment="1">
      <alignment horizontal="center" wrapText="1"/>
    </xf>
    <xf numFmtId="0" fontId="8" fillId="25" borderId="10" xfId="1" applyFont="1" applyFill="1" applyBorder="1"/>
    <xf numFmtId="0" fontId="8" fillId="25" borderId="5" xfId="1" applyFont="1" applyFill="1" applyBorder="1" applyAlignment="1">
      <alignment horizontal="left"/>
    </xf>
    <xf numFmtId="0" fontId="8" fillId="25" borderId="5" xfId="1" applyFont="1" applyFill="1" applyBorder="1" applyAlignment="1">
      <alignment horizontal="left" wrapText="1"/>
    </xf>
    <xf numFmtId="0" fontId="8" fillId="25" borderId="5" xfId="1" applyFont="1" applyFill="1" applyBorder="1"/>
    <xf numFmtId="0" fontId="8" fillId="25" borderId="1" xfId="1" applyFont="1" applyFill="1" applyBorder="1" applyAlignment="1">
      <alignment horizontal="left"/>
    </xf>
    <xf numFmtId="0" fontId="8" fillId="25" borderId="2" xfId="1" applyFont="1" applyFill="1" applyBorder="1" applyAlignment="1">
      <alignment horizontal="left" wrapText="1"/>
    </xf>
    <xf numFmtId="0" fontId="8" fillId="25" borderId="2" xfId="1" applyFont="1" applyFill="1" applyBorder="1"/>
    <xf numFmtId="0" fontId="8" fillId="25" borderId="2" xfId="1" applyFont="1" applyFill="1" applyBorder="1" applyAlignment="1">
      <alignment horizontal="left"/>
    </xf>
    <xf numFmtId="0" fontId="8" fillId="0" borderId="14" xfId="1" applyFont="1" applyBorder="1" applyAlignment="1">
      <alignment horizontal="left"/>
    </xf>
    <xf numFmtId="0" fontId="8" fillId="0" borderId="13" xfId="1" applyFont="1" applyBorder="1" applyAlignment="1">
      <alignment horizontal="left"/>
    </xf>
    <xf numFmtId="0" fontId="8" fillId="0" borderId="9" xfId="1" applyFont="1" applyBorder="1"/>
    <xf numFmtId="0" fontId="8" fillId="0" borderId="9" xfId="1" applyFont="1" applyBorder="1" applyAlignment="1">
      <alignment horizontal="left"/>
    </xf>
    <xf numFmtId="0" fontId="8" fillId="0" borderId="18" xfId="1" applyFont="1" applyBorder="1" applyAlignment="1">
      <alignment horizontal="left"/>
    </xf>
    <xf numFmtId="0" fontId="8" fillId="0" borderId="10" xfId="1" applyFont="1" applyBorder="1" applyAlignment="1">
      <alignment horizontal="center"/>
    </xf>
    <xf numFmtId="0" fontId="7" fillId="0" borderId="5" xfId="1" applyFont="1" applyBorder="1"/>
    <xf numFmtId="0" fontId="8" fillId="25" borderId="10" xfId="1" applyFont="1" applyFill="1" applyBorder="1" applyAlignment="1">
      <alignment horizontal="center"/>
    </xf>
    <xf numFmtId="0" fontId="7" fillId="25" borderId="5" xfId="1" applyFont="1" applyFill="1" applyBorder="1"/>
    <xf numFmtId="0" fontId="8" fillId="25" borderId="19" xfId="1" applyFont="1" applyFill="1" applyBorder="1"/>
    <xf numFmtId="0" fontId="8" fillId="25" borderId="20" xfId="1" applyFont="1" applyFill="1" applyBorder="1" applyAlignment="1">
      <alignment horizontal="left"/>
    </xf>
    <xf numFmtId="0" fontId="8" fillId="25" borderId="9" xfId="1" applyFont="1" applyFill="1" applyBorder="1"/>
    <xf numFmtId="0" fontId="8" fillId="0" borderId="2" xfId="1" applyFont="1" applyBorder="1" applyAlignment="1">
      <alignment horizontal="center" vertical="top"/>
    </xf>
    <xf numFmtId="0" fontId="8" fillId="0" borderId="9" xfId="1" applyFont="1" applyBorder="1" applyAlignment="1">
      <alignment vertical="top"/>
    </xf>
    <xf numFmtId="0" fontId="8" fillId="0" borderId="9" xfId="1" applyFont="1" applyBorder="1" applyAlignment="1">
      <alignment horizontal="left" vertical="top"/>
    </xf>
    <xf numFmtId="0" fontId="8" fillId="0" borderId="17" xfId="1" applyFont="1" applyBorder="1" applyAlignment="1">
      <alignment horizontal="left" vertical="top"/>
    </xf>
    <xf numFmtId="0" fontId="8" fillId="0" borderId="5" xfId="1" applyFont="1" applyBorder="1" applyAlignment="1">
      <alignment vertical="top"/>
    </xf>
    <xf numFmtId="0" fontId="8" fillId="0" borderId="1" xfId="1" applyFont="1" applyBorder="1" applyAlignment="1">
      <alignment horizontal="left" vertical="top"/>
    </xf>
    <xf numFmtId="0" fontId="8" fillId="0" borderId="2" xfId="1" applyFont="1" applyBorder="1" applyAlignment="1">
      <alignment horizontal="left" vertical="top"/>
    </xf>
    <xf numFmtId="0" fontId="8" fillId="0" borderId="2" xfId="1" applyFont="1" applyBorder="1" applyAlignment="1">
      <alignment vertical="top"/>
    </xf>
    <xf numFmtId="0" fontId="8" fillId="0" borderId="10" xfId="1" applyFont="1" applyBorder="1" applyAlignment="1">
      <alignment horizontal="center" vertical="top"/>
    </xf>
    <xf numFmtId="0" fontId="8" fillId="0" borderId="5" xfId="1" applyFont="1" applyBorder="1" applyAlignment="1">
      <alignment horizontal="left" vertical="top"/>
    </xf>
    <xf numFmtId="0" fontId="8" fillId="0" borderId="21" xfId="1" applyFont="1" applyBorder="1" applyAlignment="1">
      <alignment vertical="top"/>
    </xf>
    <xf numFmtId="0" fontId="8" fillId="25" borderId="1" xfId="1" applyFont="1" applyFill="1" applyBorder="1" applyAlignment="1">
      <alignment horizontal="center" vertical="top"/>
    </xf>
    <xf numFmtId="0" fontId="8" fillId="25" borderId="2" xfId="1" applyFont="1" applyFill="1" applyBorder="1" applyAlignment="1">
      <alignment vertical="top"/>
    </xf>
    <xf numFmtId="0" fontId="8" fillId="25" borderId="2" xfId="1" applyFont="1" applyFill="1" applyBorder="1" applyAlignment="1">
      <alignment horizontal="left" vertical="top"/>
    </xf>
    <xf numFmtId="0" fontId="8" fillId="25" borderId="10" xfId="1" applyFont="1" applyFill="1" applyBorder="1" applyAlignment="1">
      <alignment horizontal="left" vertical="top"/>
    </xf>
    <xf numFmtId="0" fontId="8" fillId="25" borderId="5" xfId="1" applyFont="1" applyFill="1" applyBorder="1" applyAlignment="1">
      <alignment vertical="top"/>
    </xf>
    <xf numFmtId="0" fontId="8" fillId="25" borderId="5" xfId="1" applyFont="1" applyFill="1" applyBorder="1" applyAlignment="1">
      <alignment horizontal="left" vertical="top"/>
    </xf>
    <xf numFmtId="0" fontId="8" fillId="25" borderId="1" xfId="1" applyFont="1" applyFill="1" applyBorder="1" applyAlignment="1">
      <alignment vertical="top"/>
    </xf>
    <xf numFmtId="0" fontId="8" fillId="0" borderId="1" xfId="1" applyFont="1" applyBorder="1" applyAlignment="1">
      <alignment horizontal="center"/>
    </xf>
    <xf numFmtId="0" fontId="8" fillId="0" borderId="22" xfId="1" applyFont="1" applyBorder="1" applyAlignment="1">
      <alignment horizontal="center"/>
    </xf>
    <xf numFmtId="0" fontId="8" fillId="0" borderId="1" xfId="1" applyFont="1" applyBorder="1"/>
    <xf numFmtId="0" fontId="21" fillId="0" borderId="2" xfId="1" applyFont="1" applyBorder="1"/>
    <xf numFmtId="0" fontId="21" fillId="0" borderId="2" xfId="1" applyFont="1" applyBorder="1" applyAlignment="1">
      <alignment horizontal="left"/>
    </xf>
    <xf numFmtId="0" fontId="21" fillId="0" borderId="10" xfId="1" applyFont="1" applyBorder="1" applyAlignment="1">
      <alignment horizontal="left"/>
    </xf>
    <xf numFmtId="0" fontId="21" fillId="0" borderId="5" xfId="1" applyFont="1" applyBorder="1"/>
    <xf numFmtId="0" fontId="21" fillId="0" borderId="5" xfId="1" applyFont="1" applyBorder="1" applyAlignment="1">
      <alignment horizontal="left"/>
    </xf>
    <xf numFmtId="0" fontId="21" fillId="0" borderId="10" xfId="1" applyFont="1" applyBorder="1" applyAlignment="1">
      <alignment horizontal="left" vertical="top"/>
    </xf>
    <xf numFmtId="0" fontId="8" fillId="28" borderId="2" xfId="1" applyFont="1" applyFill="1" applyBorder="1" applyAlignment="1">
      <alignment horizontal="center"/>
    </xf>
    <xf numFmtId="0" fontId="8" fillId="25" borderId="2" xfId="1" applyFont="1" applyFill="1" applyBorder="1" applyAlignment="1">
      <alignment horizontal="center"/>
    </xf>
    <xf numFmtId="0" fontId="8" fillId="29" borderId="2" xfId="1" applyFont="1" applyFill="1" applyBorder="1" applyAlignment="1">
      <alignment horizontal="center"/>
    </xf>
    <xf numFmtId="0" fontId="7" fillId="16" borderId="2" xfId="1" applyFont="1" applyFill="1" applyBorder="1" applyAlignment="1">
      <alignment horizontal="center"/>
    </xf>
    <xf numFmtId="0" fontId="14" fillId="0" borderId="0" xfId="1" applyFont="1" applyAlignment="1">
      <alignment horizontal="center"/>
    </xf>
    <xf numFmtId="0" fontId="17" fillId="0" borderId="0" xfId="0" applyFont="1"/>
    <xf numFmtId="0" fontId="7" fillId="5" borderId="5" xfId="1" applyFont="1" applyFill="1" applyBorder="1" applyAlignment="1">
      <alignment vertical="top" wrapText="1"/>
    </xf>
    <xf numFmtId="0" fontId="8" fillId="8" borderId="5" xfId="1" applyFont="1" applyFill="1" applyBorder="1" applyAlignment="1">
      <alignment horizontal="center"/>
    </xf>
    <xf numFmtId="0" fontId="7" fillId="11" borderId="3" xfId="1" applyFont="1" applyFill="1" applyBorder="1" applyAlignment="1">
      <alignment vertical="top" wrapText="1"/>
    </xf>
    <xf numFmtId="0" fontId="7" fillId="9" borderId="4" xfId="1" applyFont="1" applyFill="1" applyBorder="1" applyAlignment="1">
      <alignment horizontal="center"/>
    </xf>
    <xf numFmtId="0" fontId="8" fillId="12" borderId="4" xfId="1" applyFont="1" applyFill="1" applyBorder="1"/>
    <xf numFmtId="0" fontId="8" fillId="13" borderId="4" xfId="1" applyFont="1" applyFill="1" applyBorder="1"/>
    <xf numFmtId="0" fontId="8" fillId="14" borderId="4" xfId="1" applyFont="1" applyFill="1" applyBorder="1"/>
    <xf numFmtId="0" fontId="8" fillId="15" borderId="4" xfId="1" applyFont="1" applyFill="1" applyBorder="1"/>
    <xf numFmtId="0" fontId="8" fillId="15" borderId="4" xfId="1" applyFont="1" applyFill="1" applyBorder="1" applyAlignment="1">
      <alignment horizontal="left"/>
    </xf>
    <xf numFmtId="0" fontId="8" fillId="10" borderId="4" xfId="1" applyFont="1" applyFill="1" applyBorder="1" applyAlignment="1">
      <alignment horizontal="center"/>
    </xf>
    <xf numFmtId="0" fontId="8" fillId="0" borderId="4" xfId="1" applyFont="1" applyBorder="1" applyAlignment="1">
      <alignment horizontal="right"/>
    </xf>
    <xf numFmtId="0" fontId="8" fillId="0" borderId="4" xfId="1" applyFont="1" applyBorder="1" applyAlignment="1">
      <alignment horizontal="left"/>
    </xf>
    <xf numFmtId="0" fontId="7" fillId="0" borderId="4" xfId="1" applyFont="1" applyBorder="1" applyAlignment="1">
      <alignment horizontal="center"/>
    </xf>
    <xf numFmtId="0" fontId="8" fillId="2" borderId="2" xfId="1" applyFont="1" applyFill="1" applyBorder="1" applyAlignment="1">
      <alignment horizontal="left" wrapText="1"/>
    </xf>
    <xf numFmtId="0" fontId="8" fillId="6" borderId="2" xfId="1" applyFont="1" applyFill="1" applyBorder="1" applyAlignment="1">
      <alignment horizontal="left" wrapText="1"/>
    </xf>
    <xf numFmtId="0" fontId="8" fillId="3" borderId="5" xfId="1" applyFont="1" applyFill="1" applyBorder="1" applyAlignment="1">
      <alignment wrapText="1"/>
    </xf>
    <xf numFmtId="0" fontId="8" fillId="2" borderId="5" xfId="1" applyFont="1" applyFill="1" applyBorder="1" applyAlignment="1">
      <alignment wrapText="1"/>
    </xf>
    <xf numFmtId="0" fontId="8" fillId="6" borderId="5" xfId="1" applyFont="1" applyFill="1" applyBorder="1" applyAlignment="1">
      <alignment wrapText="1"/>
    </xf>
    <xf numFmtId="0" fontId="8" fillId="7" borderId="5" xfId="1" applyFont="1" applyFill="1" applyBorder="1" applyAlignment="1">
      <alignment wrapText="1"/>
    </xf>
    <xf numFmtId="0" fontId="8" fillId="7" borderId="5" xfId="1" applyFont="1" applyFill="1" applyBorder="1" applyAlignment="1">
      <alignment horizontal="left" wrapText="1"/>
    </xf>
    <xf numFmtId="0" fontId="8" fillId="0" borderId="3" xfId="1" applyFont="1" applyBorder="1" applyAlignment="1">
      <alignment wrapText="1"/>
    </xf>
    <xf numFmtId="0" fontId="11" fillId="0" borderId="20" xfId="0" applyFont="1" applyBorder="1"/>
    <xf numFmtId="0" fontId="10" fillId="0" borderId="3" xfId="0" applyFont="1" applyBorder="1" applyAlignment="1">
      <alignment horizontal="center"/>
    </xf>
    <xf numFmtId="0" fontId="11" fillId="0" borderId="5" xfId="0" applyFont="1" applyBorder="1"/>
    <xf numFmtId="0" fontId="7" fillId="5" borderId="2" xfId="1" applyFont="1" applyFill="1" applyBorder="1"/>
    <xf numFmtId="0" fontId="8" fillId="0" borderId="23" xfId="2" applyFont="1" applyBorder="1"/>
    <xf numFmtId="0" fontId="8" fillId="2" borderId="9" xfId="1" applyFont="1" applyFill="1" applyBorder="1" applyAlignment="1">
      <alignment wrapText="1"/>
    </xf>
    <xf numFmtId="0" fontId="8" fillId="6" borderId="9" xfId="1" applyFont="1" applyFill="1" applyBorder="1" applyAlignment="1">
      <alignment wrapText="1"/>
    </xf>
    <xf numFmtId="0" fontId="8" fillId="3" borderId="9" xfId="1" applyFont="1" applyFill="1" applyBorder="1" applyAlignment="1">
      <alignment wrapText="1"/>
    </xf>
    <xf numFmtId="0" fontId="8" fillId="3" borderId="9" xfId="1" applyFont="1" applyFill="1" applyBorder="1" applyAlignment="1">
      <alignment horizontal="left" wrapText="1"/>
    </xf>
    <xf numFmtId="0" fontId="8" fillId="3" borderId="6" xfId="1" applyFont="1" applyFill="1" applyBorder="1" applyAlignment="1">
      <alignment wrapText="1"/>
    </xf>
    <xf numFmtId="0" fontId="8" fillId="7" borderId="9" xfId="1" applyFont="1" applyFill="1" applyBorder="1" applyAlignment="1">
      <alignment wrapText="1"/>
    </xf>
    <xf numFmtId="0" fontId="8" fillId="7" borderId="9" xfId="1" applyFont="1" applyFill="1" applyBorder="1" applyAlignment="1">
      <alignment horizontal="left" wrapText="1"/>
    </xf>
    <xf numFmtId="0" fontId="8" fillId="8" borderId="9" xfId="1" applyFont="1" applyFill="1" applyBorder="1" applyAlignment="1">
      <alignment horizontal="center" wrapText="1"/>
    </xf>
    <xf numFmtId="0" fontId="7" fillId="0" borderId="5" xfId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top" wrapText="1"/>
    </xf>
    <xf numFmtId="0" fontId="22" fillId="0" borderId="5" xfId="0" applyFont="1" applyBorder="1" applyAlignment="1">
      <alignment wrapText="1"/>
    </xf>
    <xf numFmtId="0" fontId="6" fillId="18" borderId="5" xfId="0" applyFont="1" applyFill="1" applyBorder="1" applyAlignment="1">
      <alignment vertical="center"/>
    </xf>
    <xf numFmtId="0" fontId="0" fillId="18" borderId="5" xfId="0" applyFill="1" applyBorder="1"/>
    <xf numFmtId="0" fontId="8" fillId="0" borderId="10" xfId="0" applyFont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8" fillId="0" borderId="1" xfId="0" applyFont="1" applyBorder="1"/>
    <xf numFmtId="0" fontId="8" fillId="0" borderId="9" xfId="0" applyFont="1" applyBorder="1"/>
    <xf numFmtId="0" fontId="8" fillId="0" borderId="9" xfId="0" applyFont="1" applyBorder="1" applyAlignment="1">
      <alignment horizontal="left"/>
    </xf>
    <xf numFmtId="0" fontId="0" fillId="0" borderId="5" xfId="0" applyBorder="1"/>
    <xf numFmtId="0" fontId="8" fillId="0" borderId="10" xfId="0" applyFont="1" applyBorder="1" applyAlignment="1">
      <alignment horizontal="left"/>
    </xf>
    <xf numFmtId="0" fontId="8" fillId="3" borderId="6" xfId="0" applyFont="1" applyFill="1" applyBorder="1" applyAlignment="1">
      <alignment wrapText="1"/>
    </xf>
    <xf numFmtId="0" fontId="8" fillId="7" borderId="6" xfId="0" applyFont="1" applyFill="1" applyBorder="1" applyAlignment="1">
      <alignment wrapText="1"/>
    </xf>
    <xf numFmtId="0" fontId="8" fillId="7" borderId="6" xfId="0" applyFont="1" applyFill="1" applyBorder="1" applyAlignment="1">
      <alignment horizontal="left" wrapText="1"/>
    </xf>
    <xf numFmtId="0" fontId="8" fillId="7" borderId="9" xfId="0" applyFont="1" applyFill="1" applyBorder="1" applyAlignment="1">
      <alignment horizontal="left" wrapText="1"/>
    </xf>
    <xf numFmtId="0" fontId="0" fillId="25" borderId="0" xfId="0" applyFill="1"/>
    <xf numFmtId="0" fontId="6" fillId="0" borderId="5" xfId="0" applyFont="1" applyBorder="1" applyAlignment="1">
      <alignment vertical="center" wrapText="1"/>
    </xf>
    <xf numFmtId="0" fontId="6" fillId="25" borderId="5" xfId="0" applyFont="1" applyFill="1" applyBorder="1" applyAlignment="1">
      <alignment vertical="center" wrapText="1"/>
    </xf>
    <xf numFmtId="0" fontId="4" fillId="0" borderId="0" xfId="0" applyFont="1" applyAlignment="1">
      <alignment horizontal="left" vertical="top"/>
    </xf>
    <xf numFmtId="0" fontId="6" fillId="0" borderId="5" xfId="0" applyFont="1" applyBorder="1" applyAlignment="1">
      <alignment horizontal="center" vertical="center" wrapText="1"/>
    </xf>
    <xf numFmtId="0" fontId="25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0" fillId="0" borderId="0" xfId="0" applyAlignment="1">
      <alignment horizontal="right"/>
    </xf>
    <xf numFmtId="0" fontId="18" fillId="0" borderId="2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  <xf numFmtId="0" fontId="19" fillId="9" borderId="5" xfId="0" applyFont="1" applyFill="1" applyBorder="1" applyAlignment="1">
      <alignment vertical="top" wrapText="1"/>
    </xf>
    <xf numFmtId="0" fontId="19" fillId="11" borderId="2" xfId="0" applyFont="1" applyFill="1" applyBorder="1" applyAlignment="1">
      <alignment vertical="top" wrapText="1"/>
    </xf>
    <xf numFmtId="0" fontId="10" fillId="0" borderId="21" xfId="0" applyFont="1" applyBorder="1" applyAlignment="1">
      <alignment horizontal="center"/>
    </xf>
    <xf numFmtId="0" fontId="10" fillId="26" borderId="5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4" fillId="0" borderId="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6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7" fillId="0" borderId="26" xfId="0" applyFont="1" applyBorder="1" applyAlignment="1">
      <alignment horizontal="center" wrapText="1"/>
    </xf>
    <xf numFmtId="0" fontId="6" fillId="0" borderId="5" xfId="0" applyFont="1" applyBorder="1"/>
    <xf numFmtId="0" fontId="23" fillId="0" borderId="2" xfId="0" applyFont="1" applyBorder="1"/>
    <xf numFmtId="0" fontId="6" fillId="25" borderId="5" xfId="0" applyFont="1" applyFill="1" applyBorder="1" applyAlignment="1">
      <alignment horizontal="center" vertical="center"/>
    </xf>
    <xf numFmtId="0" fontId="35" fillId="18" borderId="5" xfId="0" applyFont="1" applyFill="1" applyBorder="1"/>
    <xf numFmtId="0" fontId="35" fillId="0" borderId="5" xfId="0" applyFont="1" applyBorder="1"/>
    <xf numFmtId="0" fontId="35" fillId="0" borderId="5" xfId="0" applyFont="1" applyBorder="1" applyAlignment="1">
      <alignment horizontal="left"/>
    </xf>
    <xf numFmtId="0" fontId="35" fillId="0" borderId="5" xfId="0" applyFont="1" applyBorder="1" applyAlignment="1">
      <alignment wrapText="1"/>
    </xf>
    <xf numFmtId="0" fontId="8" fillId="16" borderId="2" xfId="0" applyFont="1" applyFill="1" applyBorder="1" applyAlignment="1">
      <alignment horizontal="center"/>
    </xf>
    <xf numFmtId="0" fontId="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6" fillId="0" borderId="5" xfId="0" applyFont="1" applyBorder="1" applyAlignment="1">
      <alignment horizontal="left" vertical="center" wrapText="1"/>
    </xf>
    <xf numFmtId="0" fontId="35" fillId="0" borderId="0" xfId="0" applyFont="1" applyAlignment="1">
      <alignment horizontal="left"/>
    </xf>
    <xf numFmtId="0" fontId="35" fillId="0" borderId="13" xfId="0" applyFont="1" applyBorder="1"/>
    <xf numFmtId="0" fontId="36" fillId="0" borderId="0" xfId="0" applyFont="1"/>
    <xf numFmtId="0" fontId="6" fillId="18" borderId="5" xfId="0" applyFont="1" applyFill="1" applyBorder="1"/>
    <xf numFmtId="0" fontId="8" fillId="0" borderId="1" xfId="1" applyFont="1" applyBorder="1" applyAlignment="1">
      <alignment horizontal="center" vertical="top"/>
    </xf>
    <xf numFmtId="0" fontId="8" fillId="0" borderId="3" xfId="1" applyFont="1" applyBorder="1" applyAlignment="1">
      <alignment vertical="top"/>
    </xf>
    <xf numFmtId="0" fontId="8" fillId="0" borderId="3" xfId="1" applyFont="1" applyBorder="1" applyAlignment="1">
      <alignment horizontal="left" vertical="top"/>
    </xf>
    <xf numFmtId="0" fontId="8" fillId="0" borderId="12" xfId="1" applyFont="1" applyBorder="1" applyAlignment="1">
      <alignment vertical="top"/>
    </xf>
    <xf numFmtId="0" fontId="8" fillId="0" borderId="12" xfId="1" applyFont="1" applyBorder="1" applyAlignment="1">
      <alignment horizontal="left" vertical="top"/>
    </xf>
    <xf numFmtId="0" fontId="8" fillId="8" borderId="2" xfId="1" applyFont="1" applyFill="1" applyBorder="1" applyAlignment="1">
      <alignment horizontal="center" vertical="top"/>
    </xf>
    <xf numFmtId="0" fontId="21" fillId="0" borderId="5" xfId="1" applyFont="1" applyBorder="1" applyAlignment="1">
      <alignment vertical="top"/>
    </xf>
    <xf numFmtId="0" fontId="21" fillId="0" borderId="2" xfId="1" applyFont="1" applyBorder="1" applyAlignment="1">
      <alignment vertical="top"/>
    </xf>
    <xf numFmtId="0" fontId="21" fillId="0" borderId="2" xfId="1" applyFont="1" applyBorder="1" applyAlignment="1">
      <alignment horizontal="left" vertical="top"/>
    </xf>
    <xf numFmtId="0" fontId="21" fillId="0" borderId="5" xfId="1" applyFont="1" applyBorder="1" applyAlignment="1">
      <alignment horizontal="left" vertical="top"/>
    </xf>
    <xf numFmtId="0" fontId="7" fillId="16" borderId="2" xfId="1" applyFont="1" applyFill="1" applyBorder="1" applyAlignment="1">
      <alignment horizontal="center" vertical="top"/>
    </xf>
    <xf numFmtId="0" fontId="7" fillId="5" borderId="5" xfId="1" applyFont="1" applyFill="1" applyBorder="1" applyAlignment="1">
      <alignment wrapText="1"/>
    </xf>
    <xf numFmtId="0" fontId="8" fillId="0" borderId="3" xfId="1" applyFont="1" applyBorder="1" applyAlignment="1">
      <alignment vertical="top" wrapText="1"/>
    </xf>
    <xf numFmtId="0" fontId="8" fillId="0" borderId="4" xfId="1" applyFont="1" applyBorder="1" applyAlignment="1">
      <alignment horizontal="right" vertical="top"/>
    </xf>
    <xf numFmtId="0" fontId="8" fillId="0" borderId="4" xfId="1" applyFont="1" applyBorder="1" applyAlignment="1">
      <alignment horizontal="left" vertical="top"/>
    </xf>
    <xf numFmtId="0" fontId="8" fillId="0" borderId="4" xfId="1" applyFont="1" applyBorder="1" applyAlignment="1">
      <alignment vertical="top"/>
    </xf>
    <xf numFmtId="0" fontId="7" fillId="5" borderId="2" xfId="0" applyFont="1" applyFill="1" applyBorder="1" applyAlignment="1">
      <alignment vertical="top" wrapText="1"/>
    </xf>
    <xf numFmtId="0" fontId="7" fillId="0" borderId="26" xfId="0" applyFont="1" applyBorder="1" applyAlignment="1">
      <alignment horizontal="center"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6" borderId="5" xfId="0" applyFont="1" applyFill="1" applyBorder="1" applyAlignment="1">
      <alignment vertical="top" wrapText="1"/>
    </xf>
    <xf numFmtId="0" fontId="8" fillId="6" borderId="2" xfId="0" applyFont="1" applyFill="1" applyBorder="1" applyAlignment="1">
      <alignment horizontal="left" vertical="top" wrapText="1"/>
    </xf>
    <xf numFmtId="0" fontId="8" fillId="3" borderId="5" xfId="0" applyFont="1" applyFill="1" applyBorder="1" applyAlignment="1">
      <alignment vertical="top" wrapText="1"/>
    </xf>
    <xf numFmtId="0" fontId="8" fillId="7" borderId="5" xfId="0" applyFont="1" applyFill="1" applyBorder="1" applyAlignment="1">
      <alignment vertical="top" wrapText="1"/>
    </xf>
    <xf numFmtId="0" fontId="8" fillId="7" borderId="5" xfId="0" applyFont="1" applyFill="1" applyBorder="1" applyAlignment="1">
      <alignment horizontal="left" vertical="top" wrapText="1"/>
    </xf>
    <xf numFmtId="0" fontId="8" fillId="7" borderId="2" xfId="0" applyFont="1" applyFill="1" applyBorder="1" applyAlignment="1">
      <alignment horizontal="left" vertical="top" wrapText="1"/>
    </xf>
    <xf numFmtId="0" fontId="8" fillId="8" borderId="5" xfId="0" applyFont="1" applyFill="1" applyBorder="1" applyAlignment="1">
      <alignment horizontal="center" vertical="top"/>
    </xf>
    <xf numFmtId="0" fontId="6" fillId="25" borderId="5" xfId="0" applyFont="1" applyFill="1" applyBorder="1" applyAlignment="1">
      <alignment horizontal="center" vertical="top"/>
    </xf>
    <xf numFmtId="0" fontId="7" fillId="5" borderId="2" xfId="0" applyFont="1" applyFill="1" applyBorder="1" applyAlignment="1">
      <alignment horizontal="left" wrapText="1"/>
    </xf>
    <xf numFmtId="0" fontId="7" fillId="0" borderId="2" xfId="1" applyFont="1" applyBorder="1" applyAlignment="1">
      <alignment horizontal="left" wrapText="1"/>
    </xf>
    <xf numFmtId="0" fontId="8" fillId="2" borderId="5" xfId="0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left" wrapText="1"/>
    </xf>
    <xf numFmtId="0" fontId="8" fillId="3" borderId="5" xfId="0" applyFont="1" applyFill="1" applyBorder="1" applyAlignment="1">
      <alignment horizontal="left" wrapText="1"/>
    </xf>
    <xf numFmtId="0" fontId="8" fillId="8" borderId="5" xfId="0" applyFont="1" applyFill="1" applyBorder="1" applyAlignment="1">
      <alignment horizontal="left"/>
    </xf>
    <xf numFmtId="0" fontId="6" fillId="25" borderId="5" xfId="0" applyFont="1" applyFill="1" applyBorder="1" applyAlignment="1">
      <alignment horizontal="left"/>
    </xf>
    <xf numFmtId="0" fontId="18" fillId="0" borderId="2" xfId="0" applyFont="1" applyBorder="1"/>
    <xf numFmtId="0" fontId="38" fillId="0" borderId="5" xfId="0" applyFont="1" applyBorder="1" applyAlignment="1">
      <alignment wrapText="1"/>
    </xf>
    <xf numFmtId="0" fontId="38" fillId="0" borderId="5" xfId="0" applyFont="1" applyBorder="1" applyAlignment="1">
      <alignment vertical="top"/>
    </xf>
    <xf numFmtId="0" fontId="7" fillId="17" borderId="5" xfId="0" applyFont="1" applyFill="1" applyBorder="1" applyAlignment="1">
      <alignment vertical="top"/>
    </xf>
    <xf numFmtId="0" fontId="8" fillId="0" borderId="13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8" fillId="2" borderId="9" xfId="0" applyFont="1" applyFill="1" applyBorder="1" applyAlignment="1">
      <alignment horizontal="left"/>
    </xf>
    <xf numFmtId="0" fontId="8" fillId="2" borderId="9" xfId="0" applyFont="1" applyFill="1" applyBorder="1" applyAlignment="1">
      <alignment horizontal="left" wrapText="1"/>
    </xf>
    <xf numFmtId="0" fontId="8" fillId="6" borderId="9" xfId="0" applyFont="1" applyFill="1" applyBorder="1" applyAlignment="1">
      <alignment horizontal="left"/>
    </xf>
    <xf numFmtId="0" fontId="8" fillId="6" borderId="9" xfId="0" applyFont="1" applyFill="1" applyBorder="1" applyAlignment="1">
      <alignment horizontal="left" wrapText="1"/>
    </xf>
    <xf numFmtId="0" fontId="8" fillId="3" borderId="2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left" wrapText="1"/>
    </xf>
    <xf numFmtId="0" fontId="8" fillId="7" borderId="2" xfId="0" applyFont="1" applyFill="1" applyBorder="1" applyAlignment="1">
      <alignment horizontal="left"/>
    </xf>
    <xf numFmtId="0" fontId="29" fillId="0" borderId="0" xfId="0" applyFont="1"/>
    <xf numFmtId="0" fontId="7" fillId="25" borderId="2" xfId="0" applyFont="1" applyFill="1" applyBorder="1" applyAlignment="1">
      <alignment vertical="top" wrapText="1"/>
    </xf>
    <xf numFmtId="0" fontId="7" fillId="25" borderId="2" xfId="0" applyFont="1" applyFill="1" applyBorder="1" applyAlignment="1">
      <alignment horizontal="center" wrapText="1"/>
    </xf>
    <xf numFmtId="0" fontId="8" fillId="25" borderId="10" xfId="0" applyFont="1" applyFill="1" applyBorder="1"/>
    <xf numFmtId="0" fontId="8" fillId="25" borderId="5" xfId="0" applyFont="1" applyFill="1" applyBorder="1" applyAlignment="1">
      <alignment horizontal="left"/>
    </xf>
    <xf numFmtId="0" fontId="8" fillId="25" borderId="5" xfId="0" applyFont="1" applyFill="1" applyBorder="1" applyAlignment="1">
      <alignment horizontal="left" wrapText="1"/>
    </xf>
    <xf numFmtId="0" fontId="8" fillId="25" borderId="5" xfId="0" applyFont="1" applyFill="1" applyBorder="1"/>
    <xf numFmtId="0" fontId="8" fillId="25" borderId="1" xfId="0" applyFont="1" applyFill="1" applyBorder="1" applyAlignment="1">
      <alignment horizontal="left"/>
    </xf>
    <xf numFmtId="0" fontId="8" fillId="25" borderId="2" xfId="0" applyFont="1" applyFill="1" applyBorder="1" applyAlignment="1">
      <alignment horizontal="left" wrapText="1"/>
    </xf>
    <xf numFmtId="0" fontId="8" fillId="25" borderId="2" xfId="0" applyFont="1" applyFill="1" applyBorder="1"/>
    <xf numFmtId="0" fontId="8" fillId="25" borderId="2" xfId="0" applyFont="1" applyFill="1" applyBorder="1" applyAlignment="1">
      <alignment horizontal="left"/>
    </xf>
    <xf numFmtId="0" fontId="8" fillId="25" borderId="2" xfId="0" applyFont="1" applyFill="1" applyBorder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0" borderId="14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6" fillId="0" borderId="13" xfId="0" applyFont="1" applyBorder="1"/>
    <xf numFmtId="0" fontId="8" fillId="0" borderId="18" xfId="0" applyFont="1" applyBorder="1" applyAlignment="1">
      <alignment horizontal="left"/>
    </xf>
    <xf numFmtId="0" fontId="24" fillId="0" borderId="0" xfId="0" applyFont="1" applyAlignment="1">
      <alignment wrapText="1"/>
    </xf>
    <xf numFmtId="0" fontId="8" fillId="25" borderId="10" xfId="0" applyFont="1" applyFill="1" applyBorder="1" applyAlignment="1">
      <alignment horizontal="center"/>
    </xf>
    <xf numFmtId="0" fontId="7" fillId="25" borderId="5" xfId="0" applyFont="1" applyFill="1" applyBorder="1"/>
    <xf numFmtId="0" fontId="8" fillId="25" borderId="19" xfId="0" applyFont="1" applyFill="1" applyBorder="1"/>
    <xf numFmtId="0" fontId="8" fillId="25" borderId="20" xfId="0" applyFont="1" applyFill="1" applyBorder="1" applyAlignment="1">
      <alignment horizontal="left"/>
    </xf>
    <xf numFmtId="0" fontId="8" fillId="25" borderId="9" xfId="0" applyFont="1" applyFill="1" applyBorder="1"/>
    <xf numFmtId="0" fontId="8" fillId="28" borderId="2" xfId="0" applyFont="1" applyFill="1" applyBorder="1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top"/>
    </xf>
    <xf numFmtId="0" fontId="8" fillId="0" borderId="9" xfId="0" applyFont="1" applyBorder="1" applyAlignment="1">
      <alignment vertical="top"/>
    </xf>
    <xf numFmtId="0" fontId="8" fillId="0" borderId="9" xfId="0" applyFont="1" applyBorder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8" fillId="0" borderId="5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8" fillId="0" borderId="2" xfId="0" applyFont="1" applyBorder="1" applyAlignment="1">
      <alignment vertical="top"/>
    </xf>
    <xf numFmtId="0" fontId="8" fillId="0" borderId="10" xfId="0" applyFont="1" applyBorder="1" applyAlignment="1">
      <alignment horizontal="center" vertical="top"/>
    </xf>
    <xf numFmtId="0" fontId="6" fillId="0" borderId="11" xfId="0" applyFont="1" applyBorder="1"/>
    <xf numFmtId="0" fontId="8" fillId="0" borderId="5" xfId="0" applyFont="1" applyBorder="1" applyAlignment="1">
      <alignment horizontal="left" vertical="top"/>
    </xf>
    <xf numFmtId="0" fontId="8" fillId="0" borderId="21" xfId="0" applyFont="1" applyBorder="1" applyAlignment="1">
      <alignment vertical="top"/>
    </xf>
    <xf numFmtId="0" fontId="8" fillId="29" borderId="2" xfId="0" applyFont="1" applyFill="1" applyBorder="1" applyAlignment="1">
      <alignment horizontal="center"/>
    </xf>
    <xf numFmtId="0" fontId="28" fillId="0" borderId="5" xfId="0" applyFont="1" applyBorder="1" applyAlignment="1">
      <alignment horizontal="center"/>
    </xf>
    <xf numFmtId="0" fontId="8" fillId="25" borderId="1" xfId="0" applyFont="1" applyFill="1" applyBorder="1" applyAlignment="1">
      <alignment horizontal="center" vertical="top"/>
    </xf>
    <xf numFmtId="0" fontId="8" fillId="25" borderId="2" xfId="0" applyFont="1" applyFill="1" applyBorder="1" applyAlignment="1">
      <alignment vertical="top"/>
    </xf>
    <xf numFmtId="0" fontId="8" fillId="25" borderId="2" xfId="0" applyFont="1" applyFill="1" applyBorder="1" applyAlignment="1">
      <alignment horizontal="left" vertical="top"/>
    </xf>
    <xf numFmtId="0" fontId="8" fillId="25" borderId="10" xfId="0" applyFont="1" applyFill="1" applyBorder="1" applyAlignment="1">
      <alignment horizontal="left" vertical="top"/>
    </xf>
    <xf numFmtId="0" fontId="8" fillId="25" borderId="5" xfId="0" applyFont="1" applyFill="1" applyBorder="1" applyAlignment="1">
      <alignment vertical="top"/>
    </xf>
    <xf numFmtId="0" fontId="8" fillId="25" borderId="5" xfId="0" applyFont="1" applyFill="1" applyBorder="1" applyAlignment="1">
      <alignment horizontal="left" vertical="top"/>
    </xf>
    <xf numFmtId="0" fontId="8" fillId="25" borderId="1" xfId="0" applyFont="1" applyFill="1" applyBorder="1" applyAlignment="1">
      <alignment vertical="top"/>
    </xf>
    <xf numFmtId="0" fontId="8" fillId="0" borderId="1" xfId="0" applyFont="1" applyBorder="1" applyAlignment="1">
      <alignment horizontal="center"/>
    </xf>
    <xf numFmtId="0" fontId="32" fillId="0" borderId="5" xfId="0" applyFont="1" applyBorder="1" applyAlignment="1">
      <alignment horizontal="center" vertical="center"/>
    </xf>
    <xf numFmtId="0" fontId="8" fillId="0" borderId="12" xfId="0" applyFont="1" applyBorder="1"/>
    <xf numFmtId="0" fontId="8" fillId="0" borderId="12" xfId="0" applyFont="1" applyBorder="1" applyAlignment="1">
      <alignment horizontal="left"/>
    </xf>
    <xf numFmtId="0" fontId="21" fillId="0" borderId="2" xfId="0" applyFont="1" applyBorder="1"/>
    <xf numFmtId="0" fontId="21" fillId="0" borderId="2" xfId="0" applyFont="1" applyBorder="1" applyAlignment="1">
      <alignment horizontal="left"/>
    </xf>
    <xf numFmtId="0" fontId="21" fillId="0" borderId="10" xfId="0" applyFont="1" applyBorder="1" applyAlignment="1">
      <alignment horizontal="left"/>
    </xf>
    <xf numFmtId="0" fontId="21" fillId="0" borderId="5" xfId="0" applyFont="1" applyBorder="1"/>
    <xf numFmtId="0" fontId="21" fillId="0" borderId="5" xfId="0" applyFont="1" applyBorder="1" applyAlignment="1">
      <alignment horizontal="left"/>
    </xf>
    <xf numFmtId="0" fontId="7" fillId="16" borderId="9" xfId="0" applyFont="1" applyFill="1" applyBorder="1" applyAlignment="1">
      <alignment horizontal="center"/>
    </xf>
    <xf numFmtId="0" fontId="7" fillId="16" borderId="2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0" xfId="0" applyFont="1"/>
    <xf numFmtId="0" fontId="7" fillId="11" borderId="3" xfId="0" applyFont="1" applyFill="1" applyBorder="1" applyAlignment="1">
      <alignment vertical="top" wrapText="1"/>
    </xf>
    <xf numFmtId="0" fontId="7" fillId="9" borderId="4" xfId="0" applyFont="1" applyFill="1" applyBorder="1" applyAlignment="1">
      <alignment horizontal="center"/>
    </xf>
    <xf numFmtId="0" fontId="8" fillId="12" borderId="4" xfId="0" applyFont="1" applyFill="1" applyBorder="1"/>
    <xf numFmtId="0" fontId="8" fillId="13" borderId="4" xfId="0" applyFont="1" applyFill="1" applyBorder="1"/>
    <xf numFmtId="0" fontId="8" fillId="14" borderId="4" xfId="0" applyFont="1" applyFill="1" applyBorder="1"/>
    <xf numFmtId="0" fontId="8" fillId="15" borderId="4" xfId="0" applyFont="1" applyFill="1" applyBorder="1"/>
    <xf numFmtId="0" fontId="8" fillId="15" borderId="4" xfId="0" applyFont="1" applyFill="1" applyBorder="1" applyAlignment="1">
      <alignment horizontal="left"/>
    </xf>
    <xf numFmtId="0" fontId="8" fillId="10" borderId="4" xfId="0" applyFont="1" applyFill="1" applyBorder="1" applyAlignment="1">
      <alignment horizontal="center"/>
    </xf>
    <xf numFmtId="0" fontId="29" fillId="9" borderId="6" xfId="0" applyFont="1" applyFill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7" fillId="0" borderId="4" xfId="0" applyFont="1" applyBorder="1" applyAlignment="1">
      <alignment horizontal="center"/>
    </xf>
    <xf numFmtId="0" fontId="8" fillId="2" borderId="2" xfId="0" applyFont="1" applyFill="1" applyBorder="1" applyAlignment="1">
      <alignment horizontal="left"/>
    </xf>
    <xf numFmtId="0" fontId="8" fillId="6" borderId="2" xfId="0" applyFont="1" applyFill="1" applyBorder="1" applyAlignment="1">
      <alignment horizontal="left"/>
    </xf>
    <xf numFmtId="0" fontId="8" fillId="0" borderId="2" xfId="0" applyFont="1" applyBorder="1" applyAlignment="1">
      <alignment vertical="top" wrapText="1"/>
    </xf>
    <xf numFmtId="0" fontId="29" fillId="0" borderId="0" xfId="0" applyFont="1" applyAlignment="1">
      <alignment horizontal="center" wrapText="1"/>
    </xf>
    <xf numFmtId="0" fontId="8" fillId="8" borderId="2" xfId="0" applyFont="1" applyFill="1" applyBorder="1" applyAlignment="1">
      <alignment horizontal="center" wrapText="1"/>
    </xf>
    <xf numFmtId="0" fontId="18" fillId="0" borderId="2" xfId="0" applyFont="1" applyBorder="1" applyAlignment="1">
      <alignment horizontal="left"/>
    </xf>
    <xf numFmtId="0" fontId="29" fillId="0" borderId="5" xfId="0" applyFont="1" applyBorder="1" applyAlignment="1">
      <alignment vertical="center" wrapText="1"/>
    </xf>
    <xf numFmtId="0" fontId="8" fillId="2" borderId="9" xfId="0" applyFont="1" applyFill="1" applyBorder="1" applyAlignment="1">
      <alignment wrapText="1"/>
    </xf>
    <xf numFmtId="0" fontId="8" fillId="6" borderId="9" xfId="0" applyFont="1" applyFill="1" applyBorder="1" applyAlignment="1">
      <alignment wrapText="1"/>
    </xf>
    <xf numFmtId="0" fontId="8" fillId="3" borderId="9" xfId="0" applyFont="1" applyFill="1" applyBorder="1" applyAlignment="1">
      <alignment wrapText="1"/>
    </xf>
    <xf numFmtId="0" fontId="8" fillId="3" borderId="9" xfId="0" applyFont="1" applyFill="1" applyBorder="1" applyAlignment="1">
      <alignment horizontal="left" wrapText="1"/>
    </xf>
    <xf numFmtId="0" fontId="8" fillId="7" borderId="9" xfId="0" applyFont="1" applyFill="1" applyBorder="1" applyAlignment="1">
      <alignment wrapText="1"/>
    </xf>
    <xf numFmtId="0" fontId="7" fillId="0" borderId="5" xfId="0" applyFont="1" applyBorder="1" applyAlignment="1">
      <alignment horizontal="center"/>
    </xf>
    <xf numFmtId="0" fontId="30" fillId="0" borderId="2" xfId="0" applyFont="1" applyBorder="1" applyAlignment="1">
      <alignment horizontal="left"/>
    </xf>
    <xf numFmtId="0" fontId="24" fillId="0" borderId="5" xfId="0" applyFont="1" applyBorder="1" applyAlignment="1">
      <alignment vertical="top" wrapText="1"/>
    </xf>
    <xf numFmtId="0" fontId="7" fillId="5" borderId="2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wrapText="1"/>
    </xf>
    <xf numFmtId="0" fontId="8" fillId="3" borderId="9" xfId="0" applyFont="1" applyFill="1" applyBorder="1" applyAlignment="1">
      <alignment horizontal="left"/>
    </xf>
    <xf numFmtId="0" fontId="8" fillId="8" borderId="2" xfId="0" applyFont="1" applyFill="1" applyBorder="1" applyAlignment="1">
      <alignment horizontal="left"/>
    </xf>
    <xf numFmtId="0" fontId="29" fillId="25" borderId="5" xfId="0" applyFont="1" applyFill="1" applyBorder="1" applyAlignment="1">
      <alignment horizontal="left"/>
    </xf>
    <xf numFmtId="0" fontId="29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4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18" fillId="0" borderId="2" xfId="0" applyFont="1" applyBorder="1" applyAlignment="1">
      <alignment vertical="top" wrapText="1"/>
    </xf>
    <xf numFmtId="0" fontId="7" fillId="0" borderId="5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8" fillId="0" borderId="3" xfId="0" applyFont="1" applyBorder="1" applyAlignment="1">
      <alignment horizontal="left" vertical="top"/>
    </xf>
    <xf numFmtId="0" fontId="8" fillId="8" borderId="2" xfId="0" applyFont="1" applyFill="1" applyBorder="1" applyAlignment="1">
      <alignment horizontal="center" vertical="top"/>
    </xf>
    <xf numFmtId="0" fontId="8" fillId="0" borderId="5" xfId="0" applyFont="1" applyBorder="1" applyAlignment="1">
      <alignment vertical="top" wrapText="1"/>
    </xf>
    <xf numFmtId="0" fontId="8" fillId="0" borderId="22" xfId="0" applyFont="1" applyBorder="1" applyAlignment="1">
      <alignment horizontal="center" vertical="top"/>
    </xf>
    <xf numFmtId="0" fontId="6" fillId="0" borderId="5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8" fillId="29" borderId="2" xfId="0" applyFont="1" applyFill="1" applyBorder="1" applyAlignment="1">
      <alignment horizontal="center" vertical="top"/>
    </xf>
    <xf numFmtId="0" fontId="7" fillId="5" borderId="5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/>
    </xf>
    <xf numFmtId="0" fontId="8" fillId="0" borderId="4" xfId="0" applyFont="1" applyBorder="1" applyAlignment="1">
      <alignment horizontal="right" vertical="top"/>
    </xf>
    <xf numFmtId="0" fontId="8" fillId="0" borderId="4" xfId="0" applyFont="1" applyBorder="1" applyAlignment="1">
      <alignment horizontal="left" vertical="top"/>
    </xf>
    <xf numFmtId="0" fontId="31" fillId="5" borderId="2" xfId="0" applyFont="1" applyFill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8" fillId="2" borderId="2" xfId="0" applyFont="1" applyFill="1" applyBorder="1" applyAlignment="1">
      <alignment vertical="top"/>
    </xf>
    <xf numFmtId="0" fontId="8" fillId="2" borderId="2" xfId="0" applyFont="1" applyFill="1" applyBorder="1" applyAlignment="1">
      <alignment horizontal="left" vertical="top"/>
    </xf>
    <xf numFmtId="0" fontId="8" fillId="6" borderId="2" xfId="0" applyFont="1" applyFill="1" applyBorder="1" applyAlignment="1">
      <alignment vertical="top"/>
    </xf>
    <xf numFmtId="0" fontId="8" fillId="6" borderId="2" xfId="0" applyFont="1" applyFill="1" applyBorder="1" applyAlignment="1">
      <alignment horizontal="left" vertical="top"/>
    </xf>
    <xf numFmtId="0" fontId="8" fillId="3" borderId="2" xfId="0" applyFont="1" applyFill="1" applyBorder="1" applyAlignment="1">
      <alignment vertical="top"/>
    </xf>
    <xf numFmtId="0" fontId="8" fillId="3" borderId="2" xfId="0" applyFont="1" applyFill="1" applyBorder="1" applyAlignment="1">
      <alignment horizontal="left" vertical="top"/>
    </xf>
    <xf numFmtId="0" fontId="8" fillId="7" borderId="2" xfId="0" applyFont="1" applyFill="1" applyBorder="1" applyAlignment="1">
      <alignment vertical="top"/>
    </xf>
    <xf numFmtId="0" fontId="8" fillId="7" borderId="2" xfId="0" applyFont="1" applyFill="1" applyBorder="1" applyAlignment="1">
      <alignment horizontal="left" vertical="top"/>
    </xf>
    <xf numFmtId="0" fontId="18" fillId="0" borderId="2" xfId="0" applyFont="1" applyBorder="1" applyAlignment="1">
      <alignment horizontal="center"/>
    </xf>
    <xf numFmtId="0" fontId="8" fillId="8" borderId="2" xfId="0" applyFont="1" applyFill="1" applyBorder="1" applyAlignment="1">
      <alignment horizontal="center" vertical="top" wrapText="1"/>
    </xf>
    <xf numFmtId="0" fontId="8" fillId="8" borderId="2" xfId="0" applyFont="1" applyFill="1" applyBorder="1" applyAlignment="1">
      <alignment horizontal="left" wrapText="1"/>
    </xf>
    <xf numFmtId="0" fontId="31" fillId="18" borderId="2" xfId="0" applyFont="1" applyFill="1" applyBorder="1" applyAlignment="1">
      <alignment horizontal="left" vertical="top" wrapText="1"/>
    </xf>
    <xf numFmtId="0" fontId="7" fillId="5" borderId="2" xfId="0" applyFont="1" applyFill="1" applyBorder="1" applyAlignment="1">
      <alignment horizontal="left"/>
    </xf>
    <xf numFmtId="0" fontId="8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wrapText="1"/>
    </xf>
    <xf numFmtId="0" fontId="7" fillId="17" borderId="5" xfId="0" applyFont="1" applyFill="1" applyBorder="1" applyAlignment="1">
      <alignment horizontal="left"/>
    </xf>
    <xf numFmtId="0" fontId="8" fillId="8" borderId="5" xfId="0" applyFont="1" applyFill="1" applyBorder="1" applyAlignment="1">
      <alignment horizontal="left" wrapText="1"/>
    </xf>
    <xf numFmtId="0" fontId="8" fillId="0" borderId="4" xfId="0" applyFont="1" applyBorder="1" applyAlignment="1">
      <alignment horizontal="center" vertical="top"/>
    </xf>
    <xf numFmtId="0" fontId="18" fillId="0" borderId="4" xfId="0" applyFont="1" applyBorder="1" applyAlignment="1">
      <alignment horizontal="left" vertical="top"/>
    </xf>
    <xf numFmtId="0" fontId="8" fillId="0" borderId="5" xfId="0" applyFont="1" applyBorder="1" applyAlignment="1">
      <alignment horizontal="left" wrapText="1"/>
    </xf>
    <xf numFmtId="0" fontId="18" fillId="0" borderId="4" xfId="0" applyFont="1" applyBorder="1" applyAlignment="1">
      <alignment horizontal="left"/>
    </xf>
    <xf numFmtId="0" fontId="6" fillId="0" borderId="5" xfId="0" applyFont="1" applyBorder="1" applyAlignment="1">
      <alignment vertical="top" wrapText="1"/>
    </xf>
    <xf numFmtId="0" fontId="27" fillId="0" borderId="0" xfId="0" applyFont="1"/>
    <xf numFmtId="0" fontId="46" fillId="0" borderId="5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/>
    </xf>
    <xf numFmtId="0" fontId="35" fillId="0" borderId="33" xfId="0" applyFont="1" applyBorder="1"/>
    <xf numFmtId="0" fontId="7" fillId="5" borderId="2" xfId="0" applyFont="1" applyFill="1" applyBorder="1" applyAlignment="1">
      <alignment vertical="top"/>
    </xf>
    <xf numFmtId="0" fontId="36" fillId="18" borderId="5" xfId="0" applyFont="1" applyFill="1" applyBorder="1"/>
    <xf numFmtId="0" fontId="35" fillId="26" borderId="5" xfId="0" applyFont="1" applyFill="1" applyBorder="1"/>
    <xf numFmtId="0" fontId="6" fillId="0" borderId="5" xfId="0" applyFont="1" applyBorder="1" applyAlignment="1">
      <alignment horizontal="center"/>
    </xf>
    <xf numFmtId="0" fontId="8" fillId="2" borderId="2" xfId="1" applyFont="1" applyFill="1" applyBorder="1" applyAlignment="1">
      <alignment horizontal="left"/>
    </xf>
    <xf numFmtId="0" fontId="8" fillId="3" borderId="9" xfId="1" applyFont="1" applyFill="1" applyBorder="1" applyAlignment="1">
      <alignment horizontal="left"/>
    </xf>
    <xf numFmtId="0" fontId="8" fillId="8" borderId="2" xfId="1" applyFont="1" applyFill="1" applyBorder="1" applyAlignment="1">
      <alignment horizontal="left"/>
    </xf>
    <xf numFmtId="0" fontId="6" fillId="0" borderId="13" xfId="1" applyFont="1" applyBorder="1" applyAlignment="1">
      <alignment horizontal="left"/>
    </xf>
    <xf numFmtId="0" fontId="6" fillId="0" borderId="5" xfId="1" applyFont="1" applyBorder="1" applyAlignment="1">
      <alignment horizontal="left"/>
    </xf>
    <xf numFmtId="0" fontId="7" fillId="0" borderId="5" xfId="1" applyFont="1" applyBorder="1" applyAlignment="1">
      <alignment horizontal="left"/>
    </xf>
    <xf numFmtId="0" fontId="8" fillId="0" borderId="2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8" fillId="29" borderId="2" xfId="1" applyFont="1" applyFill="1" applyBorder="1" applyAlignment="1">
      <alignment horizontal="left"/>
    </xf>
    <xf numFmtId="0" fontId="7" fillId="16" borderId="2" xfId="1" applyFont="1" applyFill="1" applyBorder="1" applyAlignment="1">
      <alignment horizontal="left"/>
    </xf>
    <xf numFmtId="0" fontId="8" fillId="0" borderId="1" xfId="1" applyFont="1" applyBorder="1" applyAlignment="1">
      <alignment horizontal="right"/>
    </xf>
    <xf numFmtId="0" fontId="8" fillId="0" borderId="12" xfId="1" applyFont="1" applyBorder="1" applyAlignment="1">
      <alignment horizontal="right"/>
    </xf>
    <xf numFmtId="0" fontId="6" fillId="25" borderId="34" xfId="0" applyFont="1" applyFill="1" applyBorder="1" applyAlignment="1">
      <alignment vertical="center" wrapText="1"/>
    </xf>
    <xf numFmtId="0" fontId="7" fillId="5" borderId="5" xfId="1" applyFont="1" applyFill="1" applyBorder="1" applyAlignment="1">
      <alignment horizontal="left" vertical="top" wrapText="1"/>
    </xf>
    <xf numFmtId="0" fontId="8" fillId="2" borderId="5" xfId="1" applyFont="1" applyFill="1" applyBorder="1" applyAlignment="1">
      <alignment horizontal="left" wrapText="1"/>
    </xf>
    <xf numFmtId="0" fontId="8" fillId="6" borderId="5" xfId="1" applyFont="1" applyFill="1" applyBorder="1" applyAlignment="1">
      <alignment horizontal="left" wrapText="1"/>
    </xf>
    <xf numFmtId="0" fontId="8" fillId="3" borderId="5" xfId="1" applyFont="1" applyFill="1" applyBorder="1" applyAlignment="1">
      <alignment horizontal="left" wrapText="1"/>
    </xf>
    <xf numFmtId="0" fontId="8" fillId="8" borderId="5" xfId="1" applyFont="1" applyFill="1" applyBorder="1" applyAlignment="1">
      <alignment horizontal="left"/>
    </xf>
    <xf numFmtId="0" fontId="8" fillId="0" borderId="3" xfId="1" applyFont="1" applyBorder="1" applyAlignment="1">
      <alignment horizontal="left" wrapText="1"/>
    </xf>
    <xf numFmtId="0" fontId="8" fillId="2" borderId="5" xfId="0" applyFont="1" applyFill="1" applyBorder="1" applyAlignment="1">
      <alignment horizontal="left" vertical="top" wrapText="1"/>
    </xf>
    <xf numFmtId="0" fontId="8" fillId="6" borderId="5" xfId="0" applyFont="1" applyFill="1" applyBorder="1" applyAlignment="1">
      <alignment horizontal="left" vertical="top" wrapText="1"/>
    </xf>
    <xf numFmtId="0" fontId="8" fillId="3" borderId="5" xfId="0" applyFont="1" applyFill="1" applyBorder="1" applyAlignment="1">
      <alignment horizontal="left" vertical="top" wrapText="1"/>
    </xf>
    <xf numFmtId="0" fontId="8" fillId="8" borderId="5" xfId="0" applyFont="1" applyFill="1" applyBorder="1" applyAlignment="1">
      <alignment horizontal="left" vertical="top"/>
    </xf>
    <xf numFmtId="0" fontId="20" fillId="0" borderId="9" xfId="0" applyFont="1" applyBorder="1" applyAlignment="1">
      <alignment horizontal="left"/>
    </xf>
    <xf numFmtId="0" fontId="20" fillId="0" borderId="9" xfId="0" applyFont="1" applyBorder="1" applyAlignment="1">
      <alignment horizontal="right"/>
    </xf>
    <xf numFmtId="0" fontId="8" fillId="25" borderId="10" xfId="1" applyFont="1" applyFill="1" applyBorder="1" applyAlignment="1">
      <alignment horizontal="left"/>
    </xf>
    <xf numFmtId="0" fontId="7" fillId="25" borderId="5" xfId="1" applyFont="1" applyFill="1" applyBorder="1" applyAlignment="1">
      <alignment horizontal="left"/>
    </xf>
    <xf numFmtId="0" fontId="8" fillId="25" borderId="19" xfId="1" applyFont="1" applyFill="1" applyBorder="1" applyAlignment="1">
      <alignment horizontal="left"/>
    </xf>
    <xf numFmtId="0" fontId="8" fillId="25" borderId="9" xfId="1" applyFont="1" applyFill="1" applyBorder="1" applyAlignment="1">
      <alignment horizontal="left"/>
    </xf>
    <xf numFmtId="0" fontId="8" fillId="28" borderId="2" xfId="1" applyFont="1" applyFill="1" applyBorder="1" applyAlignment="1">
      <alignment horizontal="left"/>
    </xf>
    <xf numFmtId="0" fontId="6" fillId="25" borderId="5" xfId="0" applyFont="1" applyFill="1" applyBorder="1" applyAlignment="1">
      <alignment horizontal="left" vertical="center" wrapText="1"/>
    </xf>
    <xf numFmtId="0" fontId="8" fillId="25" borderId="1" xfId="1" applyFont="1" applyFill="1" applyBorder="1" applyAlignment="1">
      <alignment horizontal="left" vertical="top"/>
    </xf>
    <xf numFmtId="0" fontId="7" fillId="0" borderId="26" xfId="0" applyFont="1" applyBorder="1" applyAlignment="1">
      <alignment horizontal="left" wrapText="1"/>
    </xf>
    <xf numFmtId="0" fontId="20" fillId="0" borderId="2" xfId="0" applyFont="1" applyBorder="1"/>
    <xf numFmtId="0" fontId="7" fillId="17" borderId="6" xfId="0" applyFont="1" applyFill="1" applyBorder="1"/>
    <xf numFmtId="0" fontId="7" fillId="0" borderId="9" xfId="1" applyFont="1" applyBorder="1" applyAlignment="1">
      <alignment horizontal="center" wrapText="1"/>
    </xf>
    <xf numFmtId="0" fontId="8" fillId="2" borderId="6" xfId="0" applyFont="1" applyFill="1" applyBorder="1" applyAlignment="1">
      <alignment wrapText="1"/>
    </xf>
    <xf numFmtId="0" fontId="8" fillId="6" borderId="6" xfId="0" applyFont="1" applyFill="1" applyBorder="1" applyAlignment="1">
      <alignment wrapText="1"/>
    </xf>
    <xf numFmtId="0" fontId="8" fillId="0" borderId="9" xfId="1" applyFont="1" applyBorder="1" applyAlignment="1">
      <alignment horizontal="center" vertical="top"/>
    </xf>
    <xf numFmtId="0" fontId="8" fillId="0" borderId="14" xfId="1" applyFont="1" applyBorder="1" applyAlignment="1">
      <alignment horizontal="center" vertical="top"/>
    </xf>
    <xf numFmtId="0" fontId="6" fillId="0" borderId="27" xfId="1" applyFont="1" applyBorder="1"/>
    <xf numFmtId="0" fontId="8" fillId="0" borderId="5" xfId="1" applyFont="1" applyBorder="1" applyAlignment="1">
      <alignment horizontal="center" vertical="top"/>
    </xf>
    <xf numFmtId="0" fontId="6" fillId="0" borderId="5" xfId="1" applyFont="1" applyBorder="1" applyAlignment="1">
      <alignment vertical="top"/>
    </xf>
    <xf numFmtId="0" fontId="8" fillId="0" borderId="19" xfId="1" applyFont="1" applyBorder="1" applyAlignment="1">
      <alignment vertical="top"/>
    </xf>
    <xf numFmtId="0" fontId="18" fillId="0" borderId="5" xfId="0" applyFont="1" applyBorder="1" applyAlignment="1">
      <alignment vertical="top" wrapText="1"/>
    </xf>
    <xf numFmtId="0" fontId="7" fillId="0" borderId="10" xfId="0" applyFont="1" applyBorder="1" applyAlignment="1">
      <alignment horizontal="center"/>
    </xf>
    <xf numFmtId="0" fontId="8" fillId="8" borderId="17" xfId="0" applyFont="1" applyFill="1" applyBorder="1" applyAlignment="1">
      <alignment horizontal="center"/>
    </xf>
    <xf numFmtId="0" fontId="18" fillId="0" borderId="9" xfId="0" applyFont="1" applyBorder="1"/>
    <xf numFmtId="0" fontId="18" fillId="0" borderId="9" xfId="0" applyFont="1" applyBorder="1" applyAlignment="1">
      <alignment horizontal="left"/>
    </xf>
    <xf numFmtId="0" fontId="8" fillId="0" borderId="21" xfId="0" applyFont="1" applyBorder="1" applyAlignment="1">
      <alignment horizontal="center"/>
    </xf>
    <xf numFmtId="0" fontId="18" fillId="0" borderId="5" xfId="0" applyFont="1" applyBorder="1"/>
    <xf numFmtId="0" fontId="18" fillId="0" borderId="5" xfId="0" applyFont="1" applyBorder="1" applyAlignment="1">
      <alignment horizontal="left"/>
    </xf>
    <xf numFmtId="0" fontId="8" fillId="8" borderId="21" xfId="0" applyFont="1" applyFill="1" applyBorder="1" applyAlignment="1">
      <alignment horizontal="center"/>
    </xf>
    <xf numFmtId="0" fontId="8" fillId="8" borderId="9" xfId="0" applyFont="1" applyFill="1" applyBorder="1" applyAlignment="1">
      <alignment horizontal="center"/>
    </xf>
    <xf numFmtId="0" fontId="8" fillId="10" borderId="3" xfId="0" applyFont="1" applyFill="1" applyBorder="1" applyAlignment="1">
      <alignment horizontal="center"/>
    </xf>
    <xf numFmtId="0" fontId="14" fillId="30" borderId="5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 wrapText="1"/>
    </xf>
    <xf numFmtId="0" fontId="18" fillId="0" borderId="3" xfId="0" applyFont="1" applyBorder="1"/>
    <xf numFmtId="0" fontId="18" fillId="0" borderId="3" xfId="0" applyFont="1" applyBorder="1" applyAlignment="1">
      <alignment horizontal="left"/>
    </xf>
    <xf numFmtId="0" fontId="8" fillId="9" borderId="5" xfId="0" applyFont="1" applyFill="1" applyBorder="1" applyAlignment="1">
      <alignment horizontal="left"/>
    </xf>
    <xf numFmtId="0" fontId="8" fillId="9" borderId="5" xfId="0" applyFont="1" applyFill="1" applyBorder="1"/>
    <xf numFmtId="0" fontId="31" fillId="18" borderId="5" xfId="0" applyFont="1" applyFill="1" applyBorder="1" applyAlignment="1">
      <alignment vertical="top" wrapText="1"/>
    </xf>
    <xf numFmtId="0" fontId="7" fillId="0" borderId="5" xfId="0" applyFont="1" applyBorder="1" applyAlignment="1">
      <alignment horizontal="center" wrapText="1"/>
    </xf>
    <xf numFmtId="0" fontId="8" fillId="2" borderId="5" xfId="0" applyFont="1" applyFill="1" applyBorder="1"/>
    <xf numFmtId="0" fontId="8" fillId="2" borderId="5" xfId="0" applyFont="1" applyFill="1" applyBorder="1" applyAlignment="1">
      <alignment horizontal="left"/>
    </xf>
    <xf numFmtId="0" fontId="8" fillId="6" borderId="5" xfId="0" applyFont="1" applyFill="1" applyBorder="1"/>
    <xf numFmtId="0" fontId="8" fillId="6" borderId="5" xfId="0" applyFont="1" applyFill="1" applyBorder="1" applyAlignment="1">
      <alignment horizontal="left"/>
    </xf>
    <xf numFmtId="0" fontId="8" fillId="3" borderId="5" xfId="0" applyFont="1" applyFill="1" applyBorder="1"/>
    <xf numFmtId="0" fontId="8" fillId="3" borderId="5" xfId="0" applyFont="1" applyFill="1" applyBorder="1" applyAlignment="1">
      <alignment horizontal="left"/>
    </xf>
    <xf numFmtId="0" fontId="8" fillId="7" borderId="5" xfId="0" applyFont="1" applyFill="1" applyBorder="1"/>
    <xf numFmtId="0" fontId="8" fillId="7" borderId="5" xfId="0" applyFont="1" applyFill="1" applyBorder="1" applyAlignment="1">
      <alignment horizontal="left"/>
    </xf>
    <xf numFmtId="0" fontId="8" fillId="0" borderId="5" xfId="0" applyFont="1" applyBorder="1" applyAlignment="1">
      <alignment horizontal="center" vertical="top"/>
    </xf>
    <xf numFmtId="0" fontId="8" fillId="0" borderId="5" xfId="0" applyFont="1" applyBorder="1" applyAlignment="1">
      <alignment horizontal="right" vertical="top"/>
    </xf>
    <xf numFmtId="0" fontId="8" fillId="8" borderId="17" xfId="0" applyFont="1" applyFill="1" applyBorder="1" applyAlignment="1">
      <alignment horizontal="center" wrapText="1"/>
    </xf>
    <xf numFmtId="0" fontId="8" fillId="8" borderId="5" xfId="0" applyFont="1" applyFill="1" applyBorder="1" applyAlignment="1">
      <alignment horizontal="center" wrapText="1"/>
    </xf>
    <xf numFmtId="0" fontId="18" fillId="0" borderId="2" xfId="0" applyFont="1" applyBorder="1" applyAlignment="1">
      <alignment vertical="top"/>
    </xf>
    <xf numFmtId="0" fontId="31" fillId="25" borderId="2" xfId="0" applyFont="1" applyFill="1" applyBorder="1" applyAlignment="1">
      <alignment vertical="top" wrapText="1"/>
    </xf>
    <xf numFmtId="0" fontId="18" fillId="0" borderId="9" xfId="0" applyFont="1" applyBorder="1" applyAlignment="1">
      <alignment vertical="top" wrapText="1"/>
    </xf>
    <xf numFmtId="0" fontId="18" fillId="0" borderId="17" xfId="0" applyFont="1" applyBorder="1" applyAlignment="1">
      <alignment vertical="top" wrapText="1"/>
    </xf>
    <xf numFmtId="0" fontId="31" fillId="25" borderId="5" xfId="0" applyFont="1" applyFill="1" applyBorder="1" applyAlignment="1">
      <alignment vertical="top" wrapText="1"/>
    </xf>
    <xf numFmtId="0" fontId="51" fillId="0" borderId="5" xfId="0" applyFont="1" applyBorder="1" applyAlignment="1">
      <alignment vertical="top" wrapText="1"/>
    </xf>
    <xf numFmtId="0" fontId="52" fillId="0" borderId="2" xfId="0" applyFont="1" applyBorder="1" applyAlignment="1">
      <alignment wrapText="1"/>
    </xf>
    <xf numFmtId="0" fontId="52" fillId="0" borderId="2" xfId="0" applyFont="1" applyBorder="1"/>
    <xf numFmtId="0" fontId="52" fillId="0" borderId="2" xfId="0" applyFont="1" applyBorder="1" applyAlignment="1">
      <alignment horizontal="left"/>
    </xf>
    <xf numFmtId="0" fontId="52" fillId="0" borderId="3" xfId="0" applyFont="1" applyBorder="1"/>
    <xf numFmtId="0" fontId="52" fillId="0" borderId="3" xfId="0" applyFont="1" applyBorder="1" applyAlignment="1">
      <alignment horizontal="center" wrapText="1"/>
    </xf>
    <xf numFmtId="0" fontId="52" fillId="0" borderId="3" xfId="0" applyFont="1" applyBorder="1" applyAlignment="1">
      <alignment horizontal="left"/>
    </xf>
    <xf numFmtId="0" fontId="52" fillId="0" borderId="2" xfId="0" applyFont="1" applyBorder="1" applyAlignment="1">
      <alignment horizontal="center"/>
    </xf>
    <xf numFmtId="0" fontId="52" fillId="0" borderId="0" xfId="0" applyFont="1" applyAlignment="1">
      <alignment wrapText="1"/>
    </xf>
    <xf numFmtId="0" fontId="52" fillId="0" borderId="10" xfId="0" applyFont="1" applyBorder="1" applyAlignment="1">
      <alignment horizontal="center" wrapText="1"/>
    </xf>
    <xf numFmtId="0" fontId="52" fillId="0" borderId="5" xfId="0" applyFont="1" applyBorder="1"/>
    <xf numFmtId="0" fontId="52" fillId="0" borderId="5" xfId="0" applyFont="1" applyBorder="1" applyAlignment="1">
      <alignment horizontal="left"/>
    </xf>
    <xf numFmtId="0" fontId="6" fillId="18" borderId="6" xfId="0" applyFont="1" applyFill="1" applyBorder="1" applyAlignment="1">
      <alignment vertical="center" wrapText="1"/>
    </xf>
    <xf numFmtId="0" fontId="52" fillId="0" borderId="2" xfId="0" applyFont="1" applyBorder="1" applyAlignment="1">
      <alignment vertical="top" wrapText="1"/>
    </xf>
    <xf numFmtId="0" fontId="52" fillId="0" borderId="2" xfId="0" applyFont="1" applyBorder="1" applyAlignment="1">
      <alignment horizontal="center" vertical="top"/>
    </xf>
    <xf numFmtId="0" fontId="52" fillId="0" borderId="2" xfId="0" applyFont="1" applyBorder="1" applyAlignment="1">
      <alignment vertical="top"/>
    </xf>
    <xf numFmtId="0" fontId="52" fillId="0" borderId="2" xfId="0" applyFont="1" applyBorder="1" applyAlignment="1">
      <alignment horizontal="left" vertical="top"/>
    </xf>
    <xf numFmtId="0" fontId="52" fillId="0" borderId="9" xfId="0" applyFont="1" applyBorder="1" applyAlignment="1">
      <alignment vertical="top"/>
    </xf>
    <xf numFmtId="0" fontId="52" fillId="0" borderId="9" xfId="0" applyFont="1" applyBorder="1" applyAlignment="1">
      <alignment horizontal="left" vertical="top"/>
    </xf>
    <xf numFmtId="0" fontId="8" fillId="0" borderId="4" xfId="0" applyFont="1" applyBorder="1" applyAlignment="1">
      <alignment horizontal="center" wrapText="1"/>
    </xf>
    <xf numFmtId="0" fontId="8" fillId="31" borderId="2" xfId="0" applyFont="1" applyFill="1" applyBorder="1" applyAlignment="1">
      <alignment horizontal="center"/>
    </xf>
    <xf numFmtId="0" fontId="8" fillId="31" borderId="2" xfId="0" applyFont="1" applyFill="1" applyBorder="1" applyAlignment="1">
      <alignment horizontal="center" vertical="top"/>
    </xf>
    <xf numFmtId="0" fontId="8" fillId="31" borderId="1" xfId="0" applyFont="1" applyFill="1" applyBorder="1" applyAlignment="1">
      <alignment horizontal="center"/>
    </xf>
    <xf numFmtId="0" fontId="53" fillId="0" borderId="2" xfId="0" applyFont="1" applyBorder="1" applyAlignment="1">
      <alignment horizontal="left"/>
    </xf>
    <xf numFmtId="0" fontId="52" fillId="0" borderId="9" xfId="0" applyFont="1" applyBorder="1"/>
    <xf numFmtId="0" fontId="52" fillId="0" borderId="9" xfId="0" applyFont="1" applyBorder="1" applyAlignment="1">
      <alignment horizontal="left"/>
    </xf>
    <xf numFmtId="0" fontId="52" fillId="0" borderId="17" xfId="0" applyFont="1" applyBorder="1" applyAlignment="1">
      <alignment horizontal="left"/>
    </xf>
    <xf numFmtId="0" fontId="52" fillId="0" borderId="11" xfId="0" applyFont="1" applyBorder="1" applyAlignment="1">
      <alignment horizontal="left"/>
    </xf>
    <xf numFmtId="0" fontId="52" fillId="0" borderId="4" xfId="0" applyFont="1" applyBorder="1" applyAlignment="1">
      <alignment horizontal="right"/>
    </xf>
    <xf numFmtId="0" fontId="52" fillId="0" borderId="4" xfId="0" applyFont="1" applyBorder="1" applyAlignment="1">
      <alignment horizontal="left"/>
    </xf>
    <xf numFmtId="0" fontId="52" fillId="0" borderId="4" xfId="0" applyFont="1" applyBorder="1"/>
    <xf numFmtId="0" fontId="54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wrapText="1"/>
    </xf>
    <xf numFmtId="0" fontId="8" fillId="0" borderId="5" xfId="0" applyFont="1" applyBorder="1" applyAlignment="1">
      <alignment horizontal="left" vertical="center" wrapText="1"/>
    </xf>
    <xf numFmtId="0" fontId="53" fillId="32" borderId="2" xfId="0" applyFont="1" applyFill="1" applyBorder="1" applyAlignment="1">
      <alignment horizontal="left"/>
    </xf>
    <xf numFmtId="0" fontId="57" fillId="0" borderId="0" xfId="0" applyFont="1"/>
    <xf numFmtId="0" fontId="58" fillId="0" borderId="5" xfId="0" applyFont="1" applyBorder="1"/>
    <xf numFmtId="0" fontId="58" fillId="0" borderId="5" xfId="0" applyFont="1" applyBorder="1" applyAlignment="1">
      <alignment horizontal="left"/>
    </xf>
    <xf numFmtId="0" fontId="58" fillId="0" borderId="4" xfId="0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7" fillId="18" borderId="5" xfId="0" applyFont="1" applyFill="1" applyBorder="1" applyAlignment="1">
      <alignment horizontal="left" vertical="top" wrapText="1"/>
    </xf>
    <xf numFmtId="0" fontId="19" fillId="11" borderId="14" xfId="0" applyFont="1" applyFill="1" applyBorder="1" applyAlignment="1">
      <alignment horizontal="left" vertical="top" wrapText="1"/>
    </xf>
    <xf numFmtId="0" fontId="19" fillId="11" borderId="8" xfId="0" applyFont="1" applyFill="1" applyBorder="1" applyAlignment="1">
      <alignment horizontal="left" vertical="top" wrapText="1"/>
    </xf>
    <xf numFmtId="0" fontId="19" fillId="11" borderId="4" xfId="0" applyFont="1" applyFill="1" applyBorder="1" applyAlignment="1">
      <alignment horizontal="left" vertical="top" wrapText="1"/>
    </xf>
    <xf numFmtId="0" fontId="7" fillId="11" borderId="14" xfId="1" applyFont="1" applyFill="1" applyBorder="1" applyAlignment="1">
      <alignment horizontal="left" vertical="top" wrapText="1"/>
    </xf>
    <xf numFmtId="0" fontId="7" fillId="11" borderId="8" xfId="1" applyFont="1" applyFill="1" applyBorder="1" applyAlignment="1">
      <alignment horizontal="left" vertical="top" wrapText="1"/>
    </xf>
    <xf numFmtId="0" fontId="7" fillId="11" borderId="4" xfId="1" applyFont="1" applyFill="1" applyBorder="1" applyAlignment="1">
      <alignment horizontal="left" vertical="top" wrapText="1"/>
    </xf>
    <xf numFmtId="0" fontId="56" fillId="18" borderId="27" xfId="0" applyFont="1" applyFill="1" applyBorder="1" applyAlignment="1">
      <alignment horizontal="left" vertical="top" wrapText="1"/>
    </xf>
    <xf numFmtId="0" fontId="56" fillId="18" borderId="28" xfId="0" applyFont="1" applyFill="1" applyBorder="1" applyAlignment="1">
      <alignment horizontal="left" vertical="top" wrapText="1"/>
    </xf>
    <xf numFmtId="0" fontId="56" fillId="18" borderId="29" xfId="0" applyFont="1" applyFill="1" applyBorder="1" applyAlignment="1">
      <alignment horizontal="left" vertical="top" wrapText="1"/>
    </xf>
    <xf numFmtId="0" fontId="36" fillId="18" borderId="30" xfId="0" applyFont="1" applyFill="1" applyBorder="1" applyAlignment="1">
      <alignment horizontal="left" vertical="top" wrapText="1"/>
    </xf>
    <xf numFmtId="0" fontId="36" fillId="18" borderId="0" xfId="0" applyFont="1" applyFill="1" applyAlignment="1">
      <alignment horizontal="left" vertical="top" wrapText="1"/>
    </xf>
    <xf numFmtId="0" fontId="36" fillId="18" borderId="31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3" fillId="0" borderId="0" xfId="0" applyFont="1" applyAlignment="1">
      <alignment horizontal="left" vertical="top" wrapText="1"/>
    </xf>
    <xf numFmtId="0" fontId="39" fillId="18" borderId="27" xfId="0" applyFont="1" applyFill="1" applyBorder="1" applyAlignment="1">
      <alignment horizontal="left" vertical="top" wrapText="1"/>
    </xf>
    <xf numFmtId="0" fontId="39" fillId="18" borderId="28" xfId="0" applyFont="1" applyFill="1" applyBorder="1" applyAlignment="1">
      <alignment horizontal="left" vertical="top" wrapText="1"/>
    </xf>
    <xf numFmtId="0" fontId="39" fillId="18" borderId="29" xfId="0" applyFont="1" applyFill="1" applyBorder="1" applyAlignment="1">
      <alignment horizontal="left" vertical="top" wrapText="1"/>
    </xf>
    <xf numFmtId="0" fontId="41" fillId="18" borderId="30" xfId="0" applyFont="1" applyFill="1" applyBorder="1" applyAlignment="1">
      <alignment horizontal="left" vertical="top" wrapText="1"/>
    </xf>
    <xf numFmtId="0" fontId="41" fillId="18" borderId="0" xfId="0" applyFont="1" applyFill="1" applyAlignment="1">
      <alignment horizontal="left" vertical="top" wrapText="1"/>
    </xf>
    <xf numFmtId="0" fontId="41" fillId="18" borderId="31" xfId="0" applyFont="1" applyFill="1" applyBorder="1" applyAlignment="1">
      <alignment horizontal="left" vertical="top" wrapText="1"/>
    </xf>
    <xf numFmtId="0" fontId="43" fillId="18" borderId="27" xfId="0" applyFont="1" applyFill="1" applyBorder="1" applyAlignment="1">
      <alignment horizontal="left" vertical="top" wrapText="1"/>
    </xf>
    <xf numFmtId="0" fontId="43" fillId="18" borderId="28" xfId="0" applyFont="1" applyFill="1" applyBorder="1" applyAlignment="1">
      <alignment horizontal="left" vertical="top" wrapText="1"/>
    </xf>
    <xf numFmtId="0" fontId="43" fillId="18" borderId="32" xfId="0" applyFont="1" applyFill="1" applyBorder="1" applyAlignment="1">
      <alignment horizontal="left" vertical="top" wrapText="1"/>
    </xf>
    <xf numFmtId="0" fontId="22" fillId="18" borderId="27" xfId="0" applyFont="1" applyFill="1" applyBorder="1" applyAlignment="1">
      <alignment horizontal="left" vertical="top" wrapText="1"/>
    </xf>
    <xf numFmtId="0" fontId="22" fillId="18" borderId="28" xfId="0" applyFont="1" applyFill="1" applyBorder="1" applyAlignment="1">
      <alignment horizontal="left" vertical="top" wrapText="1"/>
    </xf>
    <xf numFmtId="0" fontId="22" fillId="18" borderId="29" xfId="0" applyFont="1" applyFill="1" applyBorder="1" applyAlignment="1">
      <alignment horizontal="left" vertical="top" wrapText="1"/>
    </xf>
    <xf numFmtId="0" fontId="43" fillId="11" borderId="14" xfId="1" applyFont="1" applyFill="1" applyBorder="1" applyAlignment="1">
      <alignment horizontal="left" vertical="top" wrapText="1"/>
    </xf>
    <xf numFmtId="0" fontId="43" fillId="11" borderId="8" xfId="1" applyFont="1" applyFill="1" applyBorder="1" applyAlignment="1">
      <alignment horizontal="left" vertical="top" wrapText="1"/>
    </xf>
    <xf numFmtId="0" fontId="43" fillId="11" borderId="4" xfId="1" applyFont="1" applyFill="1" applyBorder="1" applyAlignment="1">
      <alignment horizontal="left" vertical="top" wrapText="1"/>
    </xf>
    <xf numFmtId="0" fontId="48" fillId="11" borderId="14" xfId="0" applyFont="1" applyFill="1" applyBorder="1" applyAlignment="1">
      <alignment horizontal="left" vertical="top" wrapText="1"/>
    </xf>
    <xf numFmtId="0" fontId="48" fillId="11" borderId="8" xfId="0" applyFont="1" applyFill="1" applyBorder="1" applyAlignment="1">
      <alignment horizontal="left" vertical="top" wrapText="1"/>
    </xf>
    <xf numFmtId="0" fontId="48" fillId="11" borderId="4" xfId="0" applyFont="1" applyFill="1" applyBorder="1" applyAlignment="1">
      <alignment horizontal="left" vertical="top" wrapText="1"/>
    </xf>
    <xf numFmtId="0" fontId="36" fillId="18" borderId="27" xfId="0" applyFont="1" applyFill="1" applyBorder="1" applyAlignment="1">
      <alignment horizontal="left" vertical="top" wrapText="1"/>
    </xf>
    <xf numFmtId="0" fontId="36" fillId="18" borderId="28" xfId="0" applyFont="1" applyFill="1" applyBorder="1" applyAlignment="1">
      <alignment horizontal="left" vertical="top" wrapText="1"/>
    </xf>
    <xf numFmtId="0" fontId="36" fillId="18" borderId="29" xfId="0" applyFont="1" applyFill="1" applyBorder="1" applyAlignment="1">
      <alignment horizontal="left" vertical="top" wrapText="1"/>
    </xf>
    <xf numFmtId="0" fontId="31" fillId="11" borderId="10" xfId="0" applyFont="1" applyFill="1" applyBorder="1" applyAlignment="1">
      <alignment horizontal="left" vertical="top" wrapText="1"/>
    </xf>
    <xf numFmtId="0" fontId="31" fillId="11" borderId="22" xfId="0" applyFont="1" applyFill="1" applyBorder="1" applyAlignment="1">
      <alignment horizontal="left" vertical="top" wrapText="1"/>
    </xf>
    <xf numFmtId="0" fontId="31" fillId="11" borderId="1" xfId="0" applyFont="1" applyFill="1" applyBorder="1" applyAlignment="1">
      <alignment horizontal="left" vertical="top" wrapText="1"/>
    </xf>
    <xf numFmtId="0" fontId="31" fillId="9" borderId="5" xfId="0" applyFont="1" applyFill="1" applyBorder="1" applyAlignment="1">
      <alignment horizontal="left" vertical="top" wrapText="1"/>
    </xf>
    <xf numFmtId="0" fontId="43" fillId="20" borderId="10" xfId="0" applyFont="1" applyFill="1" applyBorder="1" applyAlignment="1">
      <alignment horizontal="left" vertical="top" wrapText="1"/>
    </xf>
    <xf numFmtId="0" fontId="43" fillId="20" borderId="22" xfId="0" applyFont="1" applyFill="1" applyBorder="1" applyAlignment="1">
      <alignment horizontal="left" vertical="top" wrapText="1"/>
    </xf>
    <xf numFmtId="0" fontId="43" fillId="20" borderId="1" xfId="0" applyFont="1" applyFill="1" applyBorder="1" applyAlignment="1">
      <alignment horizontal="left" vertical="top" wrapText="1"/>
    </xf>
    <xf numFmtId="0" fontId="43" fillId="18" borderId="30" xfId="0" applyFont="1" applyFill="1" applyBorder="1" applyAlignment="1">
      <alignment horizontal="left" vertical="top" wrapText="1"/>
    </xf>
    <xf numFmtId="0" fontId="43" fillId="18" borderId="0" xfId="0" applyFont="1" applyFill="1" applyAlignment="1">
      <alignment horizontal="left" vertical="top" wrapText="1"/>
    </xf>
    <xf numFmtId="0" fontId="43" fillId="18" borderId="19" xfId="0" applyFont="1" applyFill="1" applyBorder="1" applyAlignment="1">
      <alignment horizontal="left" vertical="top" wrapText="1"/>
    </xf>
    <xf numFmtId="0" fontId="29" fillId="0" borderId="6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29" fillId="0" borderId="24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3" fillId="18" borderId="0" xfId="0" applyFont="1" applyFill="1" applyAlignment="1">
      <alignment horizontal="right"/>
    </xf>
    <xf numFmtId="0" fontId="3" fillId="18" borderId="0" xfId="0" applyFont="1" applyFill="1"/>
    <xf numFmtId="0" fontId="0" fillId="18" borderId="0" xfId="0" applyFill="1"/>
    <xf numFmtId="0" fontId="0" fillId="18" borderId="0" xfId="0" applyFill="1" applyAlignment="1">
      <alignment horizontal="right"/>
    </xf>
    <xf numFmtId="16" fontId="3" fillId="18" borderId="0" xfId="0" applyNumberFormat="1" applyFont="1" applyFill="1" applyAlignment="1">
      <alignment horizontal="right"/>
    </xf>
    <xf numFmtId="0" fontId="55" fillId="18" borderId="0" xfId="0" applyFont="1" applyFill="1" applyAlignment="1">
      <alignment horizontal="right"/>
    </xf>
    <xf numFmtId="0" fontId="55" fillId="18" borderId="0" xfId="0" applyFont="1" applyFill="1"/>
    <xf numFmtId="0" fontId="3" fillId="33" borderId="0" xfId="0" applyFont="1" applyFill="1" applyAlignment="1">
      <alignment horizontal="right"/>
    </xf>
    <xf numFmtId="0" fontId="3" fillId="33" borderId="0" xfId="0" applyFont="1" applyFill="1"/>
    <xf numFmtId="0" fontId="0" fillId="33" borderId="0" xfId="0" applyFill="1"/>
    <xf numFmtId="0" fontId="3" fillId="33" borderId="0" xfId="2" applyFill="1" applyAlignment="1">
      <alignment horizontal="right" vertical="top" wrapText="1"/>
    </xf>
    <xf numFmtId="0" fontId="3" fillId="33" borderId="0" xfId="2" applyFill="1" applyAlignment="1">
      <alignment vertical="top"/>
    </xf>
    <xf numFmtId="0" fontId="4" fillId="33" borderId="0" xfId="2" applyFont="1" applyFill="1" applyAlignment="1">
      <alignment vertical="top"/>
    </xf>
    <xf numFmtId="0" fontId="60" fillId="0" borderId="2" xfId="0" applyFont="1" applyFill="1" applyBorder="1" applyAlignment="1">
      <alignment horizontal="left"/>
    </xf>
    <xf numFmtId="0" fontId="60" fillId="0" borderId="2" xfId="0" applyFont="1" applyFill="1" applyBorder="1"/>
    <xf numFmtId="0" fontId="38" fillId="0" borderId="5" xfId="0" applyFont="1" applyFill="1" applyBorder="1"/>
    <xf numFmtId="0" fontId="61" fillId="0" borderId="2" xfId="0" applyFont="1" applyFill="1" applyBorder="1" applyAlignment="1">
      <alignment horizontal="left"/>
    </xf>
    <xf numFmtId="0" fontId="61" fillId="0" borderId="2" xfId="0" applyFont="1" applyFill="1" applyBorder="1"/>
    <xf numFmtId="0" fontId="6" fillId="0" borderId="38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29" fillId="0" borderId="35" xfId="0" applyFont="1" applyBorder="1" applyAlignment="1">
      <alignment horizontal="center" vertical="center" wrapText="1"/>
    </xf>
    <xf numFmtId="0" fontId="29" fillId="0" borderId="36" xfId="0" applyFont="1" applyBorder="1" applyAlignment="1">
      <alignment horizontal="center" vertical="center" wrapText="1"/>
    </xf>
    <xf numFmtId="0" fontId="29" fillId="0" borderId="37" xfId="0" applyFont="1" applyBorder="1" applyAlignment="1">
      <alignment horizontal="center" vertical="center" wrapText="1"/>
    </xf>
  </cellXfs>
  <cellStyles count="3">
    <cellStyle name="Normal 2" xfId="1" xr:uid="{00000000-0005-0000-0000-000000000000}"/>
    <cellStyle name="Parasts" xfId="0" builtinId="0"/>
    <cellStyle name="Parasts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workbookViewId="0">
      <selection activeCell="D21" sqref="D21"/>
    </sheetView>
  </sheetViews>
  <sheetFormatPr defaultRowHeight="13.8"/>
  <sheetData>
    <row r="1" spans="1:12" ht="93" customHeight="1">
      <c r="B1" s="621" t="s">
        <v>188</v>
      </c>
      <c r="C1" s="621"/>
      <c r="D1" s="621"/>
      <c r="E1" s="621"/>
      <c r="F1" s="621"/>
      <c r="G1" s="621"/>
      <c r="H1" s="621"/>
      <c r="I1" s="621"/>
      <c r="J1" s="621"/>
      <c r="K1" s="621"/>
      <c r="L1" s="621"/>
    </row>
    <row r="4" spans="1:12">
      <c r="B4" s="258" t="s">
        <v>84</v>
      </c>
      <c r="C4" s="258"/>
      <c r="D4" s="258"/>
    </row>
    <row r="6" spans="1:12">
      <c r="A6" s="664" t="s">
        <v>85</v>
      </c>
      <c r="B6" s="665" t="s">
        <v>189</v>
      </c>
      <c r="C6" s="666"/>
      <c r="D6" s="666"/>
      <c r="E6" s="666"/>
      <c r="F6" s="666"/>
      <c r="G6" s="666"/>
      <c r="H6" s="666"/>
      <c r="I6" s="666"/>
      <c r="J6" s="666"/>
    </row>
    <row r="7" spans="1:12">
      <c r="A7" s="667"/>
      <c r="B7" s="668" t="s">
        <v>86</v>
      </c>
      <c r="C7" s="665" t="s">
        <v>190</v>
      </c>
      <c r="D7" s="666"/>
      <c r="E7" s="666"/>
      <c r="F7" s="666"/>
      <c r="G7" s="666"/>
      <c r="H7" s="666"/>
      <c r="I7" s="666"/>
      <c r="J7" s="666"/>
    </row>
    <row r="8" spans="1:12">
      <c r="A8" s="667"/>
      <c r="B8" s="664" t="s">
        <v>87</v>
      </c>
      <c r="C8" s="665" t="s">
        <v>191</v>
      </c>
      <c r="D8" s="666"/>
      <c r="E8" s="666"/>
      <c r="F8" s="666"/>
      <c r="G8" s="666"/>
      <c r="H8" s="666"/>
      <c r="I8" s="666"/>
      <c r="J8" s="666"/>
    </row>
    <row r="9" spans="1:12">
      <c r="A9" s="667"/>
      <c r="B9" s="664" t="s">
        <v>88</v>
      </c>
      <c r="C9" s="665" t="s">
        <v>192</v>
      </c>
      <c r="D9" s="666"/>
      <c r="E9" s="666"/>
      <c r="F9" s="666"/>
      <c r="G9" s="666"/>
      <c r="H9" s="666"/>
      <c r="I9" s="666"/>
      <c r="J9" s="666"/>
    </row>
    <row r="10" spans="1:12">
      <c r="A10" s="667"/>
      <c r="B10" s="664" t="s">
        <v>89</v>
      </c>
      <c r="C10" s="665" t="s">
        <v>193</v>
      </c>
      <c r="D10" s="666"/>
      <c r="E10" s="666"/>
      <c r="F10" s="666"/>
      <c r="G10" s="666"/>
      <c r="H10" s="666"/>
      <c r="I10" s="666"/>
      <c r="J10" s="666"/>
    </row>
    <row r="11" spans="1:12">
      <c r="A11" s="667"/>
      <c r="B11" s="669" t="s">
        <v>176</v>
      </c>
      <c r="C11" s="670" t="s">
        <v>194</v>
      </c>
      <c r="D11" s="670"/>
      <c r="E11" s="670"/>
      <c r="F11" s="670"/>
      <c r="G11" s="666"/>
      <c r="H11" s="666"/>
      <c r="I11" s="666"/>
      <c r="J11" s="666"/>
    </row>
    <row r="12" spans="1:12">
      <c r="B12" s="261"/>
    </row>
    <row r="13" spans="1:12">
      <c r="A13" s="671" t="s">
        <v>90</v>
      </c>
      <c r="B13" s="672" t="s">
        <v>202</v>
      </c>
      <c r="C13" s="673"/>
      <c r="D13" s="673"/>
      <c r="E13" s="673"/>
      <c r="F13" s="673"/>
      <c r="G13" s="673"/>
      <c r="H13" s="673"/>
      <c r="I13" s="673"/>
      <c r="J13" s="673"/>
    </row>
    <row r="14" spans="1:12" ht="14.4">
      <c r="A14" s="671"/>
      <c r="B14" s="674" t="s">
        <v>91</v>
      </c>
      <c r="C14" s="675" t="s">
        <v>203</v>
      </c>
      <c r="D14" s="676"/>
      <c r="E14" s="676"/>
      <c r="F14" s="676"/>
      <c r="G14" s="676"/>
      <c r="H14" s="673"/>
      <c r="I14" s="673"/>
      <c r="J14" s="673"/>
    </row>
    <row r="15" spans="1:12">
      <c r="A15" s="671"/>
      <c r="B15" s="672"/>
      <c r="C15" s="673"/>
      <c r="D15" s="673"/>
      <c r="E15" s="673"/>
      <c r="F15" s="673"/>
      <c r="G15" s="673"/>
      <c r="H15" s="673"/>
      <c r="I15" s="673"/>
      <c r="J15" s="673"/>
    </row>
    <row r="18" spans="1:2">
      <c r="A18" s="259"/>
      <c r="B18" s="260"/>
    </row>
  </sheetData>
  <mergeCells count="1">
    <mergeCell ref="B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79998168889431442"/>
  </sheetPr>
  <dimension ref="A1:W71"/>
  <sheetViews>
    <sheetView zoomScale="90" zoomScaleNormal="90" workbookViewId="0">
      <selection activeCell="Q1" sqref="Q1:Q1048576"/>
    </sheetView>
  </sheetViews>
  <sheetFormatPr defaultRowHeight="13.8"/>
  <cols>
    <col min="1" max="1" width="32.5" customWidth="1"/>
    <col min="2" max="2" width="5.59765625" customWidth="1"/>
    <col min="3" max="5" width="7.09765625" customWidth="1"/>
    <col min="6" max="6" width="7.5" customWidth="1"/>
    <col min="7" max="7" width="7.8984375" customWidth="1"/>
    <col min="8" max="8" width="8.09765625" customWidth="1"/>
    <col min="9" max="10" width="7" customWidth="1"/>
    <col min="11" max="11" width="7.3984375" customWidth="1"/>
    <col min="12" max="12" width="7.09765625" customWidth="1"/>
    <col min="13" max="13" width="7" customWidth="1"/>
    <col min="14" max="14" width="7.09765625" customWidth="1"/>
    <col min="15" max="15" width="5.5" customWidth="1"/>
    <col min="16" max="16" width="6" customWidth="1"/>
    <col min="17" max="17" width="15" customWidth="1"/>
  </cols>
  <sheetData>
    <row r="1" spans="1:23" ht="30" customHeight="1">
      <c r="A1" s="606" t="s">
        <v>187</v>
      </c>
      <c r="B1" s="606"/>
      <c r="C1" s="606"/>
      <c r="D1" s="606"/>
      <c r="E1" s="606"/>
      <c r="F1" s="606"/>
    </row>
    <row r="2" spans="1:23" ht="14.4">
      <c r="A2" s="607" t="s">
        <v>25</v>
      </c>
      <c r="B2" s="607"/>
      <c r="C2" s="607"/>
      <c r="D2" s="607"/>
      <c r="E2" s="607"/>
      <c r="F2" s="607"/>
    </row>
    <row r="3" spans="1:23" ht="27.75" customHeight="1">
      <c r="A3" s="606" t="s">
        <v>197</v>
      </c>
      <c r="B3" s="606"/>
      <c r="C3" s="606"/>
      <c r="D3" s="606"/>
      <c r="E3" s="606"/>
      <c r="F3" s="606"/>
      <c r="S3" s="96" t="s">
        <v>47</v>
      </c>
      <c r="T3" s="3"/>
      <c r="U3" s="3"/>
      <c r="V3" s="3"/>
      <c r="W3" s="3"/>
    </row>
    <row r="4" spans="1:23">
      <c r="S4" s="6"/>
      <c r="T4" s="3"/>
      <c r="U4" s="3"/>
      <c r="V4" s="3"/>
      <c r="W4" s="3"/>
    </row>
    <row r="5" spans="1:23">
      <c r="S5" s="11" t="s">
        <v>0</v>
      </c>
      <c r="T5" s="12" t="s">
        <v>1</v>
      </c>
      <c r="U5" s="13"/>
      <c r="V5" s="11" t="s">
        <v>2</v>
      </c>
      <c r="W5" s="11" t="s">
        <v>1</v>
      </c>
    </row>
    <row r="6" spans="1:23" ht="26.4" customHeight="1">
      <c r="A6" s="308" t="s">
        <v>56</v>
      </c>
      <c r="B6" s="133" t="s">
        <v>3</v>
      </c>
      <c r="C6" s="119" t="s">
        <v>4</v>
      </c>
      <c r="D6" s="141" t="s">
        <v>5</v>
      </c>
      <c r="E6" s="142" t="s">
        <v>44</v>
      </c>
      <c r="F6" s="143" t="s">
        <v>6</v>
      </c>
      <c r="G6" s="144" t="s">
        <v>7</v>
      </c>
      <c r="H6" s="145" t="s">
        <v>45</v>
      </c>
      <c r="I6" s="146" t="s">
        <v>8</v>
      </c>
      <c r="J6" s="120" t="s">
        <v>9</v>
      </c>
      <c r="K6" s="132" t="s">
        <v>35</v>
      </c>
      <c r="L6" s="121" t="s">
        <v>10</v>
      </c>
      <c r="M6" s="122" t="s">
        <v>11</v>
      </c>
      <c r="N6" s="134" t="s">
        <v>38</v>
      </c>
      <c r="O6" s="123" t="s">
        <v>12</v>
      </c>
      <c r="P6" s="123" t="s">
        <v>13</v>
      </c>
      <c r="Q6" s="44" t="s">
        <v>195</v>
      </c>
      <c r="S6" s="15" t="s">
        <v>16</v>
      </c>
      <c r="T6" s="45">
        <f>O20</f>
        <v>30</v>
      </c>
      <c r="U6" s="13"/>
      <c r="V6" s="16" t="s">
        <v>24</v>
      </c>
      <c r="W6" s="17">
        <f>SUM(C8:C69)</f>
        <v>30</v>
      </c>
    </row>
    <row r="7" spans="1:23" ht="13.5" customHeight="1">
      <c r="A7" s="341" t="s">
        <v>161</v>
      </c>
      <c r="B7" s="147"/>
      <c r="C7" s="148"/>
      <c r="D7" s="149"/>
      <c r="E7" s="150"/>
      <c r="F7" s="151"/>
      <c r="G7" s="149"/>
      <c r="H7" s="150"/>
      <c r="I7" s="151"/>
      <c r="J7" s="152"/>
      <c r="K7" s="153"/>
      <c r="L7" s="154"/>
      <c r="M7" s="155"/>
      <c r="N7" s="153"/>
      <c r="O7" s="196"/>
      <c r="P7" s="196"/>
      <c r="Q7" s="253"/>
      <c r="S7" s="15" t="s">
        <v>17</v>
      </c>
      <c r="T7" s="11">
        <f>O26</f>
        <v>15</v>
      </c>
      <c r="U7" s="13"/>
      <c r="V7" s="16" t="s">
        <v>21</v>
      </c>
      <c r="W7" s="17">
        <f>SUM(F8:F69)</f>
        <v>30</v>
      </c>
    </row>
    <row r="8" spans="1:23">
      <c r="A8" s="413" t="s">
        <v>57</v>
      </c>
      <c r="B8" s="125" t="s">
        <v>36</v>
      </c>
      <c r="C8" s="124">
        <v>2</v>
      </c>
      <c r="D8" s="156">
        <v>25</v>
      </c>
      <c r="E8" s="157" t="s">
        <v>33</v>
      </c>
      <c r="F8" s="124">
        <v>2</v>
      </c>
      <c r="G8" s="138">
        <v>25</v>
      </c>
      <c r="H8" s="135" t="s">
        <v>34</v>
      </c>
      <c r="I8" s="129"/>
      <c r="J8" s="126"/>
      <c r="K8" s="126"/>
      <c r="L8" s="124"/>
      <c r="M8" s="126"/>
      <c r="N8" s="126"/>
      <c r="O8" s="123">
        <v>4</v>
      </c>
      <c r="P8" s="123">
        <v>50</v>
      </c>
      <c r="Q8" s="601" t="s">
        <v>49</v>
      </c>
      <c r="S8" s="15" t="s">
        <v>18</v>
      </c>
      <c r="T8" s="11">
        <f>O32</f>
        <v>5</v>
      </c>
      <c r="U8" s="13"/>
      <c r="V8" s="16" t="s">
        <v>22</v>
      </c>
      <c r="W8" s="80">
        <f>SUM(I8:I69)</f>
        <v>33</v>
      </c>
    </row>
    <row r="9" spans="1:23">
      <c r="A9" s="413" t="s">
        <v>58</v>
      </c>
      <c r="B9" s="125" t="s">
        <v>36</v>
      </c>
      <c r="C9" s="158"/>
      <c r="D9" s="159"/>
      <c r="E9" s="160"/>
      <c r="F9" s="131"/>
      <c r="G9" s="131"/>
      <c r="H9" s="131"/>
      <c r="I9" s="129">
        <v>3</v>
      </c>
      <c r="J9" s="138">
        <v>30</v>
      </c>
      <c r="K9" s="138" t="s">
        <v>33</v>
      </c>
      <c r="L9" s="124"/>
      <c r="M9" s="126"/>
      <c r="N9" s="126"/>
      <c r="O9" s="123">
        <v>3</v>
      </c>
      <c r="P9" s="123">
        <v>30</v>
      </c>
      <c r="Q9" s="601"/>
      <c r="S9" s="222" t="s">
        <v>19</v>
      </c>
      <c r="T9" s="47">
        <f>SUM(O43,O49)</f>
        <v>34</v>
      </c>
      <c r="U9" s="13"/>
      <c r="V9" s="16" t="s">
        <v>23</v>
      </c>
      <c r="W9" s="80">
        <f>SUM(L8:L69)</f>
        <v>30</v>
      </c>
    </row>
    <row r="10" spans="1:23" ht="20.100000000000001" customHeight="1">
      <c r="A10" s="435" t="s">
        <v>59</v>
      </c>
      <c r="B10" s="161" t="s">
        <v>36</v>
      </c>
      <c r="C10" s="162"/>
      <c r="D10" s="139"/>
      <c r="E10" s="139"/>
      <c r="F10" s="129">
        <v>2</v>
      </c>
      <c r="G10" s="138">
        <v>20</v>
      </c>
      <c r="H10" s="138" t="s">
        <v>33</v>
      </c>
      <c r="I10" s="124">
        <v>3</v>
      </c>
      <c r="J10" s="126">
        <v>30</v>
      </c>
      <c r="K10" s="126" t="s">
        <v>34</v>
      </c>
      <c r="L10" s="124"/>
      <c r="M10" s="126"/>
      <c r="N10" s="126"/>
      <c r="O10" s="123">
        <v>5</v>
      </c>
      <c r="P10" s="123">
        <v>50</v>
      </c>
      <c r="Q10" s="254" t="s">
        <v>50</v>
      </c>
      <c r="S10" s="224" t="s">
        <v>66</v>
      </c>
      <c r="T10" s="237">
        <f>O53</f>
        <v>3</v>
      </c>
      <c r="U10" s="13"/>
      <c r="V10" s="51" t="s">
        <v>14</v>
      </c>
      <c r="W10" s="50">
        <f>SUM(W6:W9)</f>
        <v>123</v>
      </c>
    </row>
    <row r="11" spans="1:23" ht="18.75" customHeight="1">
      <c r="A11" s="558" t="s">
        <v>162</v>
      </c>
      <c r="B11" s="163"/>
      <c r="C11" s="164"/>
      <c r="D11" s="149"/>
      <c r="E11" s="149"/>
      <c r="F11" s="165"/>
      <c r="G11" s="166"/>
      <c r="H11" s="166"/>
      <c r="I11" s="167"/>
      <c r="J11" s="155"/>
      <c r="K11" s="155"/>
      <c r="L11" s="154"/>
      <c r="M11" s="155"/>
      <c r="N11" s="155"/>
      <c r="O11" s="195"/>
      <c r="P11" s="195"/>
      <c r="Q11" s="255"/>
      <c r="S11" s="15" t="s">
        <v>42</v>
      </c>
      <c r="T11" s="223">
        <f>O61</f>
        <v>24</v>
      </c>
      <c r="U11" s="13"/>
      <c r="V11" s="13"/>
      <c r="W11" s="18"/>
    </row>
    <row r="12" spans="1:23" ht="42.6" customHeight="1">
      <c r="A12" s="559" t="s">
        <v>54</v>
      </c>
      <c r="B12" s="520" t="s">
        <v>36</v>
      </c>
      <c r="C12" s="169">
        <v>2</v>
      </c>
      <c r="D12" s="170">
        <v>30</v>
      </c>
      <c r="E12" s="171" t="s">
        <v>34</v>
      </c>
      <c r="F12" s="131"/>
      <c r="G12" s="131"/>
      <c r="H12" s="131"/>
      <c r="I12" s="172"/>
      <c r="J12" s="173"/>
      <c r="K12" s="174"/>
      <c r="L12" s="175"/>
      <c r="M12" s="174"/>
      <c r="N12" s="174"/>
      <c r="O12" s="123">
        <v>2</v>
      </c>
      <c r="P12" s="123">
        <v>30</v>
      </c>
      <c r="Q12" s="601" t="s">
        <v>49</v>
      </c>
      <c r="S12" s="38" t="s">
        <v>20</v>
      </c>
      <c r="T12" s="47">
        <f>O70</f>
        <v>12</v>
      </c>
      <c r="U12" s="3"/>
      <c r="V12" s="3"/>
      <c r="W12" s="3"/>
    </row>
    <row r="13" spans="1:23" ht="18" customHeight="1">
      <c r="A13" s="560" t="s">
        <v>165</v>
      </c>
      <c r="B13" s="523" t="s">
        <v>36</v>
      </c>
      <c r="C13" s="172">
        <v>1</v>
      </c>
      <c r="D13" s="177">
        <v>30</v>
      </c>
      <c r="E13" s="177" t="s">
        <v>33</v>
      </c>
      <c r="F13" s="524">
        <v>1</v>
      </c>
      <c r="G13" s="524">
        <v>30</v>
      </c>
      <c r="H13" s="524" t="s">
        <v>33</v>
      </c>
      <c r="I13" s="172"/>
      <c r="J13" s="173"/>
      <c r="K13" s="174"/>
      <c r="L13" s="175"/>
      <c r="M13" s="174"/>
      <c r="N13" s="174"/>
      <c r="O13" s="123">
        <v>2</v>
      </c>
      <c r="P13" s="123">
        <v>60</v>
      </c>
      <c r="Q13" s="601"/>
      <c r="S13" s="46"/>
      <c r="T13" s="48" t="s">
        <v>43</v>
      </c>
      <c r="U13" s="3"/>
      <c r="V13" s="3"/>
      <c r="W13" s="3"/>
    </row>
    <row r="14" spans="1:23">
      <c r="A14" s="559" t="s">
        <v>60</v>
      </c>
      <c r="B14" s="521" t="s">
        <v>36</v>
      </c>
      <c r="C14" s="135"/>
      <c r="D14" s="135"/>
      <c r="E14" s="522"/>
      <c r="F14" s="172"/>
      <c r="G14" s="177"/>
      <c r="H14" s="177"/>
      <c r="I14" s="525"/>
      <c r="J14" s="174"/>
      <c r="K14" s="174"/>
      <c r="L14" s="124">
        <v>2</v>
      </c>
      <c r="M14" s="126">
        <v>20</v>
      </c>
      <c r="N14" s="126" t="s">
        <v>33</v>
      </c>
      <c r="O14" s="197">
        <v>2</v>
      </c>
      <c r="P14" s="197">
        <v>20</v>
      </c>
      <c r="Q14" s="601"/>
      <c r="S14" s="116"/>
      <c r="T14" s="84">
        <f>SUM(T6:T12)</f>
        <v>123</v>
      </c>
      <c r="U14" s="20"/>
      <c r="V14" s="20"/>
      <c r="W14" s="20"/>
    </row>
    <row r="15" spans="1:23" ht="13.5" customHeight="1">
      <c r="A15" s="561" t="s">
        <v>37</v>
      </c>
      <c r="B15" s="179"/>
      <c r="C15" s="180"/>
      <c r="D15" s="181"/>
      <c r="E15" s="182"/>
      <c r="F15" s="183"/>
      <c r="G15" s="184"/>
      <c r="H15" s="184"/>
      <c r="I15" s="185"/>
      <c r="J15" s="181"/>
      <c r="K15" s="181"/>
      <c r="L15" s="180"/>
      <c r="M15" s="181"/>
      <c r="N15" s="181"/>
      <c r="O15" s="195"/>
      <c r="P15" s="195"/>
      <c r="Q15" s="601"/>
    </row>
    <row r="16" spans="1:23" ht="14.4">
      <c r="A16" s="526" t="s">
        <v>61</v>
      </c>
      <c r="B16" s="186" t="s">
        <v>36</v>
      </c>
      <c r="C16" s="129">
        <v>2</v>
      </c>
      <c r="D16" s="159">
        <v>20</v>
      </c>
      <c r="E16" s="159" t="s">
        <v>33</v>
      </c>
      <c r="F16" s="128"/>
      <c r="G16" s="138"/>
      <c r="H16" s="138"/>
      <c r="I16" s="175"/>
      <c r="J16" s="174"/>
      <c r="K16" s="174"/>
      <c r="L16" s="175"/>
      <c r="M16" s="174"/>
      <c r="N16" s="174"/>
      <c r="O16" s="123">
        <v>2</v>
      </c>
      <c r="P16" s="123">
        <v>20</v>
      </c>
      <c r="Q16" s="601"/>
      <c r="S16" s="2"/>
      <c r="T16" s="1"/>
      <c r="U16" s="1"/>
      <c r="V16" s="1"/>
      <c r="W16" s="1"/>
    </row>
    <row r="17" spans="1:23" ht="25.5" customHeight="1">
      <c r="A17" s="526" t="s">
        <v>62</v>
      </c>
      <c r="B17" s="187" t="s">
        <v>36</v>
      </c>
      <c r="C17" s="131"/>
      <c r="D17" s="131"/>
      <c r="E17" s="131"/>
      <c r="F17" s="188">
        <v>3</v>
      </c>
      <c r="G17" s="126">
        <v>30</v>
      </c>
      <c r="H17" s="126" t="s">
        <v>34</v>
      </c>
      <c r="I17" s="124"/>
      <c r="J17" s="126"/>
      <c r="K17" s="126"/>
      <c r="L17" s="124"/>
      <c r="M17" s="126"/>
      <c r="N17" s="126"/>
      <c r="O17" s="197">
        <v>3</v>
      </c>
      <c r="P17" s="197">
        <v>30</v>
      </c>
      <c r="Q17" s="601"/>
      <c r="S17" s="2"/>
      <c r="T17" s="1"/>
      <c r="U17" s="1"/>
      <c r="V17" s="1"/>
      <c r="W17" s="1"/>
    </row>
    <row r="18" spans="1:23" ht="38.25" customHeight="1">
      <c r="A18" s="526" t="s">
        <v>37</v>
      </c>
      <c r="B18" s="186" t="s">
        <v>36</v>
      </c>
      <c r="C18" s="128"/>
      <c r="D18" s="138"/>
      <c r="E18" s="138"/>
      <c r="F18" s="124"/>
      <c r="G18" s="126"/>
      <c r="H18" s="126"/>
      <c r="I18" s="136">
        <v>4</v>
      </c>
      <c r="J18" s="137">
        <v>40</v>
      </c>
      <c r="K18" s="137" t="s">
        <v>34</v>
      </c>
      <c r="L18" s="124"/>
      <c r="M18" s="126"/>
      <c r="N18" s="126"/>
      <c r="O18" s="123">
        <v>4</v>
      </c>
      <c r="P18" s="123">
        <v>40</v>
      </c>
      <c r="Q18" s="601"/>
      <c r="S18" s="106"/>
      <c r="T18" s="3"/>
      <c r="U18" s="3"/>
      <c r="V18" s="3"/>
      <c r="W18" s="3"/>
    </row>
    <row r="19" spans="1:23" ht="28.35" customHeight="1">
      <c r="A19" s="562" t="s">
        <v>63</v>
      </c>
      <c r="B19" s="186" t="s">
        <v>36</v>
      </c>
      <c r="C19" s="189"/>
      <c r="D19" s="190"/>
      <c r="E19" s="191"/>
      <c r="F19" s="192"/>
      <c r="G19" s="192"/>
      <c r="H19" s="192"/>
      <c r="I19" s="192"/>
      <c r="J19" s="193"/>
      <c r="K19" s="192"/>
      <c r="L19" s="124">
        <v>3</v>
      </c>
      <c r="M19" s="138">
        <v>30</v>
      </c>
      <c r="N19" s="194" t="s">
        <v>33</v>
      </c>
      <c r="O19" s="198">
        <v>3</v>
      </c>
      <c r="P19" s="198">
        <v>30</v>
      </c>
      <c r="Q19" s="601"/>
      <c r="S19" s="107"/>
      <c r="T19" s="3"/>
      <c r="U19" s="3"/>
      <c r="V19" s="3"/>
      <c r="W19" s="3"/>
    </row>
    <row r="20" spans="1:23">
      <c r="A20" s="118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27"/>
      <c r="N20" s="127" t="s">
        <v>15</v>
      </c>
      <c r="O20" s="199">
        <f>SUM(O8:O19)</f>
        <v>30</v>
      </c>
      <c r="P20" s="130">
        <v>300</v>
      </c>
      <c r="Q20" s="3"/>
      <c r="S20" s="14"/>
      <c r="T20" s="14"/>
      <c r="U20" s="13"/>
      <c r="V20" s="14"/>
      <c r="W20" s="14"/>
    </row>
    <row r="21" spans="1:23">
      <c r="S21" s="13"/>
      <c r="T21" s="98"/>
      <c r="U21" s="13"/>
      <c r="V21" s="13"/>
      <c r="W21" s="18"/>
    </row>
    <row r="22" spans="1:23" ht="32.25" customHeight="1">
      <c r="A22" s="201" t="s">
        <v>65</v>
      </c>
      <c r="B22" s="133" t="s">
        <v>3</v>
      </c>
      <c r="C22" s="217" t="s">
        <v>4</v>
      </c>
      <c r="D22" s="217" t="s">
        <v>5</v>
      </c>
      <c r="E22" s="214" t="s">
        <v>31</v>
      </c>
      <c r="F22" s="218" t="s">
        <v>6</v>
      </c>
      <c r="G22" s="218" t="s">
        <v>7</v>
      </c>
      <c r="H22" s="215" t="s">
        <v>32</v>
      </c>
      <c r="I22" s="216" t="s">
        <v>8</v>
      </c>
      <c r="J22" s="216" t="s">
        <v>9</v>
      </c>
      <c r="K22" s="216" t="s">
        <v>39</v>
      </c>
      <c r="L22" s="219" t="s">
        <v>10</v>
      </c>
      <c r="M22" s="220" t="s">
        <v>11</v>
      </c>
      <c r="N22" s="134" t="s">
        <v>38</v>
      </c>
      <c r="O22" s="202" t="s">
        <v>12</v>
      </c>
      <c r="P22" s="202" t="s">
        <v>13</v>
      </c>
      <c r="Q22" s="44" t="s">
        <v>195</v>
      </c>
      <c r="S22" s="13"/>
      <c r="T22" s="14"/>
      <c r="U22" s="13"/>
      <c r="V22" s="13"/>
      <c r="W22" s="18"/>
    </row>
    <row r="23" spans="1:23">
      <c r="A23" s="203" t="s">
        <v>164</v>
      </c>
      <c r="B23" s="204"/>
      <c r="C23" s="205"/>
      <c r="D23" s="205"/>
      <c r="E23" s="205"/>
      <c r="F23" s="206"/>
      <c r="G23" s="206"/>
      <c r="H23" s="206"/>
      <c r="I23" s="207"/>
      <c r="J23" s="207"/>
      <c r="K23" s="207"/>
      <c r="L23" s="208"/>
      <c r="M23" s="209"/>
      <c r="N23" s="209"/>
      <c r="O23" s="210"/>
      <c r="P23" s="210"/>
      <c r="Q23" s="602" t="s">
        <v>50</v>
      </c>
      <c r="S23" s="13"/>
      <c r="T23" s="14"/>
      <c r="U23" s="13"/>
      <c r="V23" s="13"/>
      <c r="W23" s="99"/>
    </row>
    <row r="24" spans="1:23">
      <c r="A24" s="128" t="s">
        <v>26</v>
      </c>
      <c r="B24" s="186" t="s">
        <v>36</v>
      </c>
      <c r="C24" s="211">
        <v>6</v>
      </c>
      <c r="D24" s="212">
        <v>60</v>
      </c>
      <c r="E24" s="212" t="s">
        <v>34</v>
      </c>
      <c r="F24" s="129">
        <v>6</v>
      </c>
      <c r="G24" s="212">
        <v>60</v>
      </c>
      <c r="H24" s="212" t="s">
        <v>34</v>
      </c>
      <c r="I24" s="129"/>
      <c r="J24" s="212"/>
      <c r="K24" s="212"/>
      <c r="L24" s="129"/>
      <c r="M24" s="212"/>
      <c r="N24" s="212"/>
      <c r="O24" s="123">
        <v>12</v>
      </c>
      <c r="P24" s="123">
        <v>120</v>
      </c>
      <c r="Q24" s="603"/>
      <c r="S24" s="13"/>
      <c r="T24" s="14"/>
      <c r="U24" s="13"/>
      <c r="V24" s="13"/>
      <c r="W24" s="99"/>
    </row>
    <row r="25" spans="1:23" ht="21">
      <c r="A25" s="221" t="s">
        <v>185</v>
      </c>
      <c r="B25" s="186" t="s">
        <v>36</v>
      </c>
      <c r="C25" s="211"/>
      <c r="D25" s="212"/>
      <c r="E25" s="212"/>
      <c r="F25" s="129"/>
      <c r="G25" s="212"/>
      <c r="H25" s="212"/>
      <c r="I25" s="129">
        <v>3</v>
      </c>
      <c r="J25" s="212">
        <v>20</v>
      </c>
      <c r="K25" s="212" t="s">
        <v>34</v>
      </c>
      <c r="L25" s="129"/>
      <c r="M25" s="212"/>
      <c r="N25" s="212"/>
      <c r="O25" s="123">
        <v>3</v>
      </c>
      <c r="P25" s="123">
        <v>20</v>
      </c>
      <c r="Q25" s="604"/>
      <c r="S25" s="13"/>
      <c r="T25" s="14"/>
      <c r="U25" s="13"/>
      <c r="V25" s="100"/>
      <c r="W25" s="18"/>
    </row>
    <row r="26" spans="1:23">
      <c r="A26" s="118"/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27" t="s">
        <v>15</v>
      </c>
      <c r="N26" s="127"/>
      <c r="O26" s="130">
        <v>15</v>
      </c>
      <c r="P26" s="213">
        <v>140</v>
      </c>
      <c r="Q26" s="21"/>
      <c r="S26" s="101"/>
      <c r="T26" s="14"/>
      <c r="U26" s="13"/>
      <c r="V26" s="13"/>
      <c r="W26" s="18"/>
    </row>
    <row r="27" spans="1:23">
      <c r="O27" s="3"/>
      <c r="P27" s="3"/>
      <c r="Q27" s="3"/>
      <c r="S27" s="102"/>
      <c r="T27" s="103"/>
      <c r="U27" s="3"/>
      <c r="V27" s="3"/>
      <c r="W27" s="3"/>
    </row>
    <row r="28" spans="1:23">
      <c r="S28" s="104"/>
      <c r="T28" s="105"/>
      <c r="U28" s="20"/>
      <c r="V28" s="20"/>
      <c r="W28" s="20"/>
    </row>
    <row r="29" spans="1:23" ht="28.5" customHeight="1">
      <c r="A29" s="29" t="s">
        <v>79</v>
      </c>
      <c r="B29" s="133" t="s">
        <v>3</v>
      </c>
      <c r="C29" s="39" t="s">
        <v>4</v>
      </c>
      <c r="D29" s="39" t="s">
        <v>5</v>
      </c>
      <c r="E29" s="34" t="s">
        <v>31</v>
      </c>
      <c r="F29" s="40" t="s">
        <v>6</v>
      </c>
      <c r="G29" s="40" t="s">
        <v>7</v>
      </c>
      <c r="H29" s="35" t="s">
        <v>32</v>
      </c>
      <c r="I29" s="249" t="s">
        <v>8</v>
      </c>
      <c r="J29" s="249" t="s">
        <v>9</v>
      </c>
      <c r="K29" s="249" t="s">
        <v>39</v>
      </c>
      <c r="L29" s="250" t="s">
        <v>10</v>
      </c>
      <c r="M29" s="251" t="s">
        <v>11</v>
      </c>
      <c r="N29" s="252" t="s">
        <v>38</v>
      </c>
      <c r="O29" s="22" t="s">
        <v>12</v>
      </c>
      <c r="P29" s="22" t="s">
        <v>13</v>
      </c>
      <c r="Q29" s="44" t="s">
        <v>195</v>
      </c>
    </row>
    <row r="30" spans="1:23" ht="14.4">
      <c r="A30" s="262" t="s">
        <v>81</v>
      </c>
      <c r="B30" s="9" t="s">
        <v>36</v>
      </c>
      <c r="C30" s="245">
        <v>2</v>
      </c>
      <c r="D30" s="246">
        <v>20</v>
      </c>
      <c r="E30" s="246" t="s">
        <v>33</v>
      </c>
      <c r="F30" s="8">
        <v>2</v>
      </c>
      <c r="G30" s="10">
        <v>20</v>
      </c>
      <c r="H30" s="248" t="s">
        <v>34</v>
      </c>
      <c r="I30" s="247"/>
      <c r="J30" s="247"/>
      <c r="K30" s="247"/>
      <c r="L30" s="247"/>
      <c r="M30" s="247"/>
      <c r="N30" s="247"/>
      <c r="O30" s="243">
        <f xml:space="preserve"> SUM(C30, F30)</f>
        <v>4</v>
      </c>
      <c r="P30" s="43">
        <f xml:space="preserve"> SUM(D30, G30)</f>
        <v>40</v>
      </c>
      <c r="Q30" s="52" t="s">
        <v>51</v>
      </c>
      <c r="S30" s="106"/>
      <c r="T30" s="85"/>
      <c r="U30" s="85"/>
      <c r="V30" s="85"/>
      <c r="W30" s="85"/>
    </row>
    <row r="31" spans="1:23" ht="21">
      <c r="A31" s="8" t="s">
        <v>78</v>
      </c>
      <c r="B31" s="242" t="s">
        <v>36</v>
      </c>
      <c r="C31" s="247"/>
      <c r="D31" s="247"/>
      <c r="E31" s="247"/>
      <c r="F31" s="244"/>
      <c r="G31" s="10"/>
      <c r="H31" s="10"/>
      <c r="I31" s="23">
        <v>1</v>
      </c>
      <c r="J31" s="88">
        <v>10</v>
      </c>
      <c r="K31" s="88" t="s">
        <v>33</v>
      </c>
      <c r="L31" s="23"/>
      <c r="M31" s="88"/>
      <c r="N31" s="88"/>
      <c r="O31" s="5">
        <f>SUM(F31, I31, L31)</f>
        <v>1</v>
      </c>
      <c r="P31" s="43">
        <f>SUM(G31, J31, M31)</f>
        <v>10</v>
      </c>
      <c r="Q31" s="52" t="s">
        <v>50</v>
      </c>
      <c r="S31" s="107"/>
      <c r="T31" s="85"/>
      <c r="U31" s="85"/>
      <c r="V31" s="85"/>
      <c r="W31" s="85"/>
    </row>
    <row r="32" spans="1:2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0" t="s">
        <v>15</v>
      </c>
      <c r="N32" s="30"/>
      <c r="O32" s="4">
        <f>SUM(O30:O31)</f>
        <v>5</v>
      </c>
      <c r="P32" s="4">
        <f>SUM(P30:P31)</f>
        <v>50</v>
      </c>
      <c r="Q32" s="83"/>
      <c r="S32" s="98"/>
      <c r="T32" s="98"/>
      <c r="U32" s="108"/>
      <c r="V32" s="98"/>
      <c r="W32" s="98"/>
    </row>
    <row r="33" spans="1:2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S33" s="108"/>
      <c r="T33" s="98"/>
      <c r="U33" s="108"/>
      <c r="V33" s="108"/>
      <c r="W33" s="99"/>
    </row>
    <row r="34" spans="1:2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S34" s="108"/>
      <c r="T34" s="98"/>
      <c r="U34" s="108"/>
      <c r="V34" s="108"/>
      <c r="W34" s="99"/>
    </row>
    <row r="35" spans="1:2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S35" s="108"/>
      <c r="T35" s="98"/>
      <c r="U35" s="108"/>
      <c r="V35" s="108"/>
      <c r="W35" s="99"/>
    </row>
    <row r="36" spans="1:23" ht="43.5" customHeight="1">
      <c r="A36" s="29" t="s">
        <v>80</v>
      </c>
      <c r="B36" s="133" t="s">
        <v>3</v>
      </c>
      <c r="C36" s="39" t="s">
        <v>4</v>
      </c>
      <c r="D36" s="39" t="s">
        <v>5</v>
      </c>
      <c r="E36" s="34" t="s">
        <v>31</v>
      </c>
      <c r="F36" s="40" t="s">
        <v>6</v>
      </c>
      <c r="G36" s="40" t="s">
        <v>7</v>
      </c>
      <c r="H36" s="35" t="s">
        <v>32</v>
      </c>
      <c r="I36" s="36" t="s">
        <v>8</v>
      </c>
      <c r="J36" s="36" t="s">
        <v>9</v>
      </c>
      <c r="K36" s="36" t="s">
        <v>39</v>
      </c>
      <c r="L36" s="41" t="s">
        <v>10</v>
      </c>
      <c r="M36" s="42" t="s">
        <v>11</v>
      </c>
      <c r="N36" s="37" t="s">
        <v>38</v>
      </c>
      <c r="O36" s="22" t="s">
        <v>12</v>
      </c>
      <c r="P36" s="22" t="s">
        <v>13</v>
      </c>
      <c r="Q36" s="44" t="s">
        <v>195</v>
      </c>
      <c r="S36" s="108"/>
      <c r="T36" s="98"/>
      <c r="U36" s="108"/>
      <c r="V36" s="108"/>
      <c r="W36" s="99"/>
    </row>
    <row r="37" spans="1:23">
      <c r="A37" s="265" t="s">
        <v>93</v>
      </c>
      <c r="B37" s="7"/>
      <c r="C37" s="54"/>
      <c r="D37" s="55"/>
      <c r="E37" s="55"/>
      <c r="F37" s="56"/>
      <c r="G37" s="57"/>
      <c r="H37" s="57"/>
      <c r="I37" s="58"/>
      <c r="J37" s="59"/>
      <c r="K37" s="59"/>
      <c r="L37" s="60"/>
      <c r="M37" s="61"/>
      <c r="N37" s="61"/>
      <c r="O37" s="19"/>
      <c r="P37" s="19"/>
      <c r="Q37" s="622" t="s">
        <v>52</v>
      </c>
      <c r="R37" s="200"/>
      <c r="S37" s="108"/>
      <c r="T37" s="98"/>
      <c r="U37" s="108"/>
      <c r="V37" s="109"/>
      <c r="W37" s="99"/>
    </row>
    <row r="38" spans="1:23" ht="33.75" customHeight="1">
      <c r="A38" s="8" t="s">
        <v>73</v>
      </c>
      <c r="B38" s="9" t="s">
        <v>36</v>
      </c>
      <c r="C38" s="8">
        <v>2</v>
      </c>
      <c r="D38" s="10">
        <v>20</v>
      </c>
      <c r="E38" s="10" t="s">
        <v>33</v>
      </c>
      <c r="F38" s="8">
        <v>2</v>
      </c>
      <c r="G38" s="10">
        <v>20</v>
      </c>
      <c r="H38" s="10" t="s">
        <v>33</v>
      </c>
      <c r="I38" s="8">
        <v>2</v>
      </c>
      <c r="J38" s="10">
        <v>20</v>
      </c>
      <c r="K38" s="10" t="s">
        <v>33</v>
      </c>
      <c r="L38" s="8">
        <v>2</v>
      </c>
      <c r="M38" s="10">
        <v>20</v>
      </c>
      <c r="N38" s="10" t="s">
        <v>34</v>
      </c>
      <c r="O38" s="5">
        <f t="shared" ref="O38:P42" si="0">SUM(C38, F38, I38, L38)</f>
        <v>8</v>
      </c>
      <c r="P38" s="43">
        <f t="shared" si="0"/>
        <v>80</v>
      </c>
      <c r="Q38" s="623"/>
      <c r="S38" s="110"/>
      <c r="T38" s="98"/>
      <c r="U38" s="108"/>
      <c r="V38" s="108"/>
      <c r="W38" s="99"/>
    </row>
    <row r="39" spans="1:23" ht="14.4">
      <c r="A39" s="8" t="s">
        <v>74</v>
      </c>
      <c r="B39" s="9" t="s">
        <v>36</v>
      </c>
      <c r="C39" s="8">
        <v>1</v>
      </c>
      <c r="D39" s="10">
        <v>10</v>
      </c>
      <c r="E39" s="677" t="s">
        <v>33</v>
      </c>
      <c r="F39" s="678">
        <v>1</v>
      </c>
      <c r="G39" s="677">
        <v>10</v>
      </c>
      <c r="H39" s="677" t="s">
        <v>33</v>
      </c>
      <c r="I39" s="678">
        <v>2</v>
      </c>
      <c r="J39" s="677">
        <v>20</v>
      </c>
      <c r="K39" s="677" t="s">
        <v>33</v>
      </c>
      <c r="L39" s="8">
        <v>2</v>
      </c>
      <c r="M39" s="10">
        <v>20</v>
      </c>
      <c r="N39" s="10" t="s">
        <v>34</v>
      </c>
      <c r="O39" s="5">
        <f t="shared" si="0"/>
        <v>6</v>
      </c>
      <c r="P39" s="43">
        <f t="shared" si="0"/>
        <v>60</v>
      </c>
      <c r="Q39" s="623"/>
      <c r="S39" s="111"/>
      <c r="T39" s="112"/>
      <c r="U39" s="85"/>
      <c r="V39" s="85"/>
      <c r="W39" s="85"/>
    </row>
    <row r="40" spans="1:23">
      <c r="A40" s="8" t="s">
        <v>75</v>
      </c>
      <c r="B40" s="9" t="s">
        <v>36</v>
      </c>
      <c r="C40" s="8">
        <v>3</v>
      </c>
      <c r="D40" s="10">
        <v>30</v>
      </c>
      <c r="E40" s="10" t="s">
        <v>34</v>
      </c>
      <c r="F40" s="8"/>
      <c r="G40" s="10"/>
      <c r="H40" s="10"/>
      <c r="I40" s="8"/>
      <c r="J40" s="10"/>
      <c r="K40" s="10"/>
      <c r="L40" s="8"/>
      <c r="M40" s="10"/>
      <c r="N40" s="10"/>
      <c r="O40" s="5">
        <f t="shared" si="0"/>
        <v>3</v>
      </c>
      <c r="P40" s="43">
        <f t="shared" si="0"/>
        <v>30</v>
      </c>
      <c r="Q40" s="623"/>
      <c r="S40" s="113"/>
      <c r="T40" s="114"/>
      <c r="U40" s="115"/>
      <c r="V40" s="115"/>
      <c r="W40" s="115"/>
    </row>
    <row r="41" spans="1:23">
      <c r="A41" s="8" t="s">
        <v>76</v>
      </c>
      <c r="B41" s="9" t="s">
        <v>36</v>
      </c>
      <c r="C41" s="8"/>
      <c r="D41" s="10"/>
      <c r="E41" s="10"/>
      <c r="F41" s="8">
        <v>3</v>
      </c>
      <c r="G41" s="10">
        <v>30</v>
      </c>
      <c r="H41" s="10" t="s">
        <v>34</v>
      </c>
      <c r="I41" s="8"/>
      <c r="J41" s="10"/>
      <c r="K41" s="10"/>
      <c r="L41" s="8"/>
      <c r="M41" s="10"/>
      <c r="N41" s="10"/>
      <c r="O41" s="5">
        <f t="shared" si="0"/>
        <v>3</v>
      </c>
      <c r="P41" s="43">
        <f t="shared" si="0"/>
        <v>30</v>
      </c>
      <c r="Q41" s="623"/>
    </row>
    <row r="42" spans="1:23">
      <c r="A42" s="8" t="s">
        <v>77</v>
      </c>
      <c r="B42" s="9" t="s">
        <v>36</v>
      </c>
      <c r="C42" s="8"/>
      <c r="D42" s="10"/>
      <c r="E42" s="10"/>
      <c r="F42" s="8"/>
      <c r="G42" s="10"/>
      <c r="H42" s="10"/>
      <c r="I42" s="8">
        <v>3</v>
      </c>
      <c r="J42" s="10">
        <v>30</v>
      </c>
      <c r="K42" s="10" t="s">
        <v>34</v>
      </c>
      <c r="L42" s="8">
        <v>3</v>
      </c>
      <c r="M42" s="97">
        <v>30</v>
      </c>
      <c r="N42" s="97" t="s">
        <v>34</v>
      </c>
      <c r="O42" s="5">
        <f t="shared" si="0"/>
        <v>6</v>
      </c>
      <c r="P42" s="43">
        <f t="shared" si="0"/>
        <v>60</v>
      </c>
      <c r="Q42" s="623"/>
    </row>
    <row r="43" spans="1:23">
      <c r="A43" s="20"/>
      <c r="B43" s="21"/>
      <c r="C43" s="20"/>
      <c r="D43" s="30"/>
      <c r="E43" s="30"/>
      <c r="F43" s="20"/>
      <c r="G43" s="30"/>
      <c r="H43" s="30"/>
      <c r="I43" s="20"/>
      <c r="J43" s="30"/>
      <c r="K43" s="30"/>
      <c r="L43" s="20"/>
      <c r="M43" s="30" t="s">
        <v>15</v>
      </c>
      <c r="N43" s="30"/>
      <c r="O43" s="95">
        <f>SUM(O38:O42)</f>
        <v>26</v>
      </c>
      <c r="P43" s="95">
        <f>SUM(P38:P42)</f>
        <v>260</v>
      </c>
      <c r="Q43" s="3"/>
    </row>
    <row r="44" spans="1:23">
      <c r="A44" s="20"/>
      <c r="B44" s="21"/>
      <c r="C44" s="20"/>
      <c r="D44" s="30"/>
      <c r="E44" s="30"/>
      <c r="F44" s="20"/>
      <c r="G44" s="30"/>
      <c r="H44" s="30"/>
      <c r="I44" s="20"/>
      <c r="J44" s="30"/>
      <c r="K44" s="30"/>
      <c r="L44" s="20"/>
      <c r="M44" s="30"/>
      <c r="N44" s="30"/>
      <c r="O44" s="21"/>
      <c r="P44" s="21"/>
      <c r="Q44" s="3"/>
    </row>
    <row r="45" spans="1:23" ht="42.6" customHeight="1">
      <c r="A45" s="264" t="s">
        <v>92</v>
      </c>
      <c r="B45" s="133" t="s">
        <v>3</v>
      </c>
      <c r="C45" s="39" t="s">
        <v>4</v>
      </c>
      <c r="D45" s="39" t="s">
        <v>5</v>
      </c>
      <c r="E45" s="34" t="s">
        <v>31</v>
      </c>
      <c r="F45" s="40" t="s">
        <v>6</v>
      </c>
      <c r="G45" s="40" t="s">
        <v>7</v>
      </c>
      <c r="H45" s="35" t="s">
        <v>32</v>
      </c>
      <c r="I45" s="36" t="s">
        <v>8</v>
      </c>
      <c r="J45" s="36" t="s">
        <v>9</v>
      </c>
      <c r="K45" s="36" t="s">
        <v>39</v>
      </c>
      <c r="L45" s="41" t="s">
        <v>10</v>
      </c>
      <c r="M45" s="42" t="s">
        <v>11</v>
      </c>
      <c r="N45" s="37" t="s">
        <v>38</v>
      </c>
      <c r="O45" s="22" t="s">
        <v>12</v>
      </c>
      <c r="P45" s="22" t="s">
        <v>13</v>
      </c>
      <c r="Q45" s="44" t="s">
        <v>195</v>
      </c>
    </row>
    <row r="46" spans="1:23">
      <c r="A46" s="89" t="s">
        <v>46</v>
      </c>
      <c r="B46" s="90"/>
      <c r="C46" s="91"/>
      <c r="D46" s="92"/>
      <c r="E46" s="92"/>
      <c r="F46" s="91"/>
      <c r="G46" s="92"/>
      <c r="H46" s="92"/>
      <c r="I46" s="91"/>
      <c r="J46" s="92"/>
      <c r="K46" s="92"/>
      <c r="L46" s="91"/>
      <c r="M46" s="92"/>
      <c r="N46" s="92"/>
      <c r="O46" s="93"/>
      <c r="P46" s="93"/>
      <c r="Q46" s="605" t="s">
        <v>51</v>
      </c>
    </row>
    <row r="47" spans="1:23">
      <c r="A47" s="49" t="s">
        <v>27</v>
      </c>
      <c r="B47" s="28" t="s">
        <v>40</v>
      </c>
      <c r="C47" s="49">
        <v>2</v>
      </c>
      <c r="D47" s="94">
        <v>20</v>
      </c>
      <c r="E47" s="94" t="s">
        <v>34</v>
      </c>
      <c r="F47" s="49">
        <v>2</v>
      </c>
      <c r="G47" s="94">
        <v>20</v>
      </c>
      <c r="H47" s="94" t="s">
        <v>34</v>
      </c>
      <c r="I47" s="49"/>
      <c r="J47" s="94"/>
      <c r="K47" s="94"/>
      <c r="L47" s="49"/>
      <c r="M47" s="94"/>
      <c r="N47" s="94"/>
      <c r="O47" s="5">
        <f>SUM(C47, F47, I47, L47)</f>
        <v>4</v>
      </c>
      <c r="P47" s="5">
        <f>SUM(D47, G47, J47, M47)</f>
        <v>40</v>
      </c>
      <c r="Q47" s="605"/>
    </row>
    <row r="48" spans="1:23">
      <c r="A48" s="86" t="s">
        <v>28</v>
      </c>
      <c r="B48" s="87" t="s">
        <v>36</v>
      </c>
      <c r="C48" s="23">
        <v>2</v>
      </c>
      <c r="D48" s="88">
        <v>20</v>
      </c>
      <c r="E48" s="88" t="s">
        <v>33</v>
      </c>
      <c r="F48" s="23">
        <v>2</v>
      </c>
      <c r="G48" s="88">
        <v>20</v>
      </c>
      <c r="H48" s="88" t="s">
        <v>34</v>
      </c>
      <c r="I48" s="23"/>
      <c r="J48" s="88"/>
      <c r="K48" s="88"/>
      <c r="L48" s="23"/>
      <c r="M48" s="88"/>
      <c r="N48" s="88"/>
      <c r="O48" s="5">
        <f>SUM(C48, F48, I48, L48)</f>
        <v>4</v>
      </c>
      <c r="P48" s="5">
        <f>SUM(D48, G48, J48, M48)</f>
        <v>40</v>
      </c>
      <c r="Q48" s="605"/>
    </row>
    <row r="49" spans="1:18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0" t="s">
        <v>15</v>
      </c>
      <c r="N49" s="30"/>
      <c r="O49" s="4">
        <f>SUM(O47:O48)</f>
        <v>8</v>
      </c>
      <c r="P49" s="4">
        <f>SUM(P47:P48)</f>
        <v>80</v>
      </c>
      <c r="Q49" s="83"/>
    </row>
    <row r="50" spans="1:18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8" ht="21">
      <c r="A51" s="225" t="s">
        <v>67</v>
      </c>
      <c r="B51" s="133" t="s">
        <v>3</v>
      </c>
      <c r="C51" s="227" t="s">
        <v>4</v>
      </c>
      <c r="D51" s="142" t="s">
        <v>5</v>
      </c>
      <c r="E51" s="142" t="s">
        <v>31</v>
      </c>
      <c r="F51" s="228" t="s">
        <v>6</v>
      </c>
      <c r="G51" s="145" t="s">
        <v>7</v>
      </c>
      <c r="H51" s="145" t="s">
        <v>32</v>
      </c>
      <c r="I51" s="229" t="s">
        <v>8</v>
      </c>
      <c r="J51" s="230" t="s">
        <v>9</v>
      </c>
      <c r="K51" s="231" t="s">
        <v>39</v>
      </c>
      <c r="L51" s="232" t="s">
        <v>10</v>
      </c>
      <c r="M51" s="233" t="s">
        <v>11</v>
      </c>
      <c r="N51" s="233" t="s">
        <v>38</v>
      </c>
      <c r="O51" s="234" t="s">
        <v>12</v>
      </c>
      <c r="P51" s="234" t="s">
        <v>13</v>
      </c>
      <c r="Q51" s="3"/>
    </row>
    <row r="52" spans="1:18">
      <c r="A52" s="226" t="s">
        <v>68</v>
      </c>
      <c r="B52" s="161" t="s">
        <v>36</v>
      </c>
      <c r="C52" s="131"/>
      <c r="D52" s="131"/>
      <c r="E52" s="131"/>
      <c r="F52" s="131"/>
      <c r="G52" s="131"/>
      <c r="H52" s="131"/>
      <c r="I52" s="124">
        <v>3</v>
      </c>
      <c r="J52" s="126"/>
      <c r="K52" s="131"/>
      <c r="L52" s="131"/>
      <c r="M52" s="139"/>
      <c r="N52" s="139"/>
      <c r="O52" s="235">
        <v>3</v>
      </c>
      <c r="P52" s="235"/>
      <c r="Q52" s="3"/>
    </row>
    <row r="53" spans="1:18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0" t="s">
        <v>15</v>
      </c>
      <c r="N53" s="3"/>
      <c r="O53" s="236">
        <f>SUM(O52)</f>
        <v>3</v>
      </c>
      <c r="P53" s="3"/>
      <c r="Q53" s="3"/>
    </row>
    <row r="54" spans="1:18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8" ht="24" customHeight="1">
      <c r="A55" s="31" t="s">
        <v>70</v>
      </c>
      <c r="B55" s="133" t="s">
        <v>3</v>
      </c>
      <c r="C55" s="39" t="s">
        <v>4</v>
      </c>
      <c r="D55" s="39" t="s">
        <v>5</v>
      </c>
      <c r="E55" s="34" t="s">
        <v>31</v>
      </c>
      <c r="F55" s="40" t="s">
        <v>6</v>
      </c>
      <c r="G55" s="40" t="s">
        <v>7</v>
      </c>
      <c r="H55" s="35" t="s">
        <v>32</v>
      </c>
      <c r="I55" s="36" t="s">
        <v>8</v>
      </c>
      <c r="J55" s="36" t="s">
        <v>9</v>
      </c>
      <c r="K55" s="36" t="s">
        <v>39</v>
      </c>
      <c r="L55" s="41" t="s">
        <v>10</v>
      </c>
      <c r="M55" s="42" t="s">
        <v>11</v>
      </c>
      <c r="N55" s="37" t="s">
        <v>38</v>
      </c>
      <c r="O55" s="22" t="s">
        <v>12</v>
      </c>
      <c r="P55" s="22" t="s">
        <v>13</v>
      </c>
      <c r="Q55" s="44" t="s">
        <v>195</v>
      </c>
    </row>
    <row r="56" spans="1:18">
      <c r="A56" s="81" t="s">
        <v>46</v>
      </c>
      <c r="B56" s="63"/>
      <c r="C56" s="64"/>
      <c r="D56" s="65"/>
      <c r="E56" s="65"/>
      <c r="F56" s="66"/>
      <c r="G56" s="67"/>
      <c r="H56" s="67"/>
      <c r="I56" s="68"/>
      <c r="J56" s="69"/>
      <c r="K56" s="69"/>
      <c r="L56" s="70"/>
      <c r="M56" s="71"/>
      <c r="N56" s="71"/>
      <c r="O56" s="62"/>
      <c r="P56" s="62"/>
      <c r="Q56" s="241"/>
      <c r="R56" s="200"/>
    </row>
    <row r="57" spans="1:18" ht="22.5" customHeight="1">
      <c r="A57" s="262" t="s">
        <v>72</v>
      </c>
      <c r="B57" s="263" t="s">
        <v>40</v>
      </c>
      <c r="C57" s="8">
        <v>5</v>
      </c>
      <c r="D57" s="10">
        <v>5</v>
      </c>
      <c r="E57" s="10" t="s">
        <v>34</v>
      </c>
      <c r="F57" s="8">
        <v>4</v>
      </c>
      <c r="G57" s="10">
        <v>5</v>
      </c>
      <c r="H57" s="10" t="s">
        <v>34</v>
      </c>
      <c r="I57" s="8">
        <v>3</v>
      </c>
      <c r="J57" s="10">
        <v>5</v>
      </c>
      <c r="K57" s="10" t="s">
        <v>34</v>
      </c>
      <c r="L57" s="8">
        <v>1</v>
      </c>
      <c r="M57" s="10">
        <v>5</v>
      </c>
      <c r="N57" s="10" t="s">
        <v>34</v>
      </c>
      <c r="O57" s="5">
        <f t="shared" ref="O57:P60" si="1">SUM(C57, F57, I57, L57)</f>
        <v>13</v>
      </c>
      <c r="P57" s="5">
        <f>SUM(D57,G57,J57,M57)</f>
        <v>20</v>
      </c>
      <c r="Q57" s="117" t="s">
        <v>51</v>
      </c>
    </row>
    <row r="58" spans="1:18">
      <c r="A58" s="262" t="s">
        <v>71</v>
      </c>
      <c r="B58" s="9" t="s">
        <v>36</v>
      </c>
      <c r="C58" s="8"/>
      <c r="D58" s="10"/>
      <c r="E58" s="10"/>
      <c r="F58" s="8"/>
      <c r="G58" s="10"/>
      <c r="H58" s="10"/>
      <c r="I58" s="8">
        <v>2</v>
      </c>
      <c r="J58" s="10">
        <v>10</v>
      </c>
      <c r="K58" s="10" t="s">
        <v>33</v>
      </c>
      <c r="L58" s="8">
        <v>2</v>
      </c>
      <c r="M58" s="10">
        <v>10</v>
      </c>
      <c r="N58" s="10" t="s">
        <v>34</v>
      </c>
      <c r="O58" s="5">
        <f>SUM(C58, F58, I58, L58)</f>
        <v>4</v>
      </c>
      <c r="P58" s="5">
        <f>SUM(D58, G58, J58, M58)</f>
        <v>20</v>
      </c>
      <c r="Q58" s="601" t="s">
        <v>53</v>
      </c>
    </row>
    <row r="59" spans="1:18" ht="27" customHeight="1">
      <c r="A59" s="82" t="s">
        <v>29</v>
      </c>
      <c r="B59" s="9" t="s">
        <v>40</v>
      </c>
      <c r="C59" s="8"/>
      <c r="D59" s="10"/>
      <c r="E59" s="10"/>
      <c r="F59" s="8"/>
      <c r="G59" s="10"/>
      <c r="H59" s="10"/>
      <c r="I59" s="8">
        <v>2</v>
      </c>
      <c r="J59" s="10">
        <v>5</v>
      </c>
      <c r="K59" s="10" t="s">
        <v>33</v>
      </c>
      <c r="L59" s="8">
        <v>2</v>
      </c>
      <c r="M59" s="10">
        <v>5</v>
      </c>
      <c r="N59" s="10" t="s">
        <v>34</v>
      </c>
      <c r="O59" s="5">
        <f t="shared" si="1"/>
        <v>4</v>
      </c>
      <c r="P59" s="5">
        <f t="shared" si="1"/>
        <v>10</v>
      </c>
      <c r="Q59" s="601"/>
    </row>
    <row r="60" spans="1:18">
      <c r="A60" s="33" t="s">
        <v>27</v>
      </c>
      <c r="B60" s="9" t="s">
        <v>40</v>
      </c>
      <c r="C60" s="8"/>
      <c r="D60" s="10"/>
      <c r="E60" s="10"/>
      <c r="F60" s="8"/>
      <c r="G60" s="10"/>
      <c r="H60" s="10"/>
      <c r="I60" s="8">
        <v>2</v>
      </c>
      <c r="J60" s="10">
        <v>20</v>
      </c>
      <c r="K60" s="10" t="s">
        <v>34</v>
      </c>
      <c r="L60" s="8">
        <v>1</v>
      </c>
      <c r="M60" s="10">
        <v>10</v>
      </c>
      <c r="N60" s="10" t="s">
        <v>34</v>
      </c>
      <c r="O60" s="5">
        <f t="shared" si="1"/>
        <v>3</v>
      </c>
      <c r="P60" s="5">
        <f t="shared" si="1"/>
        <v>30</v>
      </c>
      <c r="Q60" s="117" t="s">
        <v>51</v>
      </c>
    </row>
    <row r="61" spans="1:18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0" t="s">
        <v>15</v>
      </c>
      <c r="N61" s="30"/>
      <c r="O61" s="4">
        <f>SUM(O57:O60)</f>
        <v>24</v>
      </c>
      <c r="P61" s="4">
        <f>SUM(P57:P60)</f>
        <v>80</v>
      </c>
      <c r="Q61" s="83"/>
    </row>
    <row r="62" spans="1:18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0"/>
      <c r="N62" s="30"/>
      <c r="O62" s="53"/>
      <c r="P62" s="53"/>
      <c r="Q62" s="83"/>
    </row>
    <row r="63" spans="1:18" ht="8.4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8" ht="33.6" customHeight="1">
      <c r="A64" s="32" t="s">
        <v>69</v>
      </c>
      <c r="B64" s="133" t="s">
        <v>3</v>
      </c>
      <c r="C64" s="39" t="s">
        <v>4</v>
      </c>
      <c r="D64" s="39" t="s">
        <v>5</v>
      </c>
      <c r="E64" s="34" t="s">
        <v>31</v>
      </c>
      <c r="F64" s="40" t="s">
        <v>6</v>
      </c>
      <c r="G64" s="40" t="s">
        <v>7</v>
      </c>
      <c r="H64" s="35" t="s">
        <v>32</v>
      </c>
      <c r="I64" s="36" t="s">
        <v>8</v>
      </c>
      <c r="J64" s="36" t="s">
        <v>9</v>
      </c>
      <c r="K64" s="36" t="s">
        <v>39</v>
      </c>
      <c r="L64" s="41" t="s">
        <v>10</v>
      </c>
      <c r="M64" s="42" t="s">
        <v>11</v>
      </c>
      <c r="N64" s="37" t="s">
        <v>38</v>
      </c>
      <c r="O64" s="22" t="s">
        <v>12</v>
      </c>
      <c r="P64" s="22" t="s">
        <v>13</v>
      </c>
      <c r="Q64" s="44" t="s">
        <v>195</v>
      </c>
    </row>
    <row r="65" spans="1:17">
      <c r="A65" s="72" t="s">
        <v>64</v>
      </c>
      <c r="B65" s="73"/>
      <c r="C65" s="74"/>
      <c r="D65" s="74"/>
      <c r="E65" s="74"/>
      <c r="F65" s="75"/>
      <c r="G65" s="75"/>
      <c r="H65" s="75"/>
      <c r="I65" s="76"/>
      <c r="J65" s="76"/>
      <c r="K65" s="76"/>
      <c r="L65" s="77"/>
      <c r="M65" s="78"/>
      <c r="N65" s="78"/>
      <c r="O65" s="79"/>
      <c r="P65" s="79"/>
      <c r="Q65" s="240"/>
    </row>
    <row r="66" spans="1:17" ht="55.5" customHeight="1">
      <c r="A66" s="238" t="s">
        <v>55</v>
      </c>
      <c r="B66" s="24" t="s">
        <v>40</v>
      </c>
      <c r="C66" s="25"/>
      <c r="D66" s="26"/>
      <c r="E66" s="26"/>
      <c r="F66" s="27"/>
      <c r="G66" s="26"/>
      <c r="H66" s="26"/>
      <c r="I66" s="27"/>
      <c r="J66" s="26"/>
      <c r="K66" s="26"/>
      <c r="L66" s="27">
        <v>3</v>
      </c>
      <c r="M66" s="26">
        <v>10</v>
      </c>
      <c r="N66" s="26" t="s">
        <v>41</v>
      </c>
      <c r="O66" s="5">
        <f t="shared" ref="O66:P69" si="2">SUM(C66, F66, I66, L66)</f>
        <v>3</v>
      </c>
      <c r="P66" s="5">
        <f t="shared" si="2"/>
        <v>10</v>
      </c>
      <c r="Q66" s="257" t="s">
        <v>196</v>
      </c>
    </row>
    <row r="67" spans="1:17" ht="39" customHeight="1">
      <c r="A67" s="33" t="s">
        <v>83</v>
      </c>
      <c r="B67" s="24" t="s">
        <v>36</v>
      </c>
      <c r="C67" s="25"/>
      <c r="D67" s="26"/>
      <c r="E67" s="26"/>
      <c r="F67" s="27"/>
      <c r="G67" s="26"/>
      <c r="H67" s="26"/>
      <c r="I67" s="27"/>
      <c r="J67" s="26"/>
      <c r="K67" s="26"/>
      <c r="L67" s="27">
        <v>3</v>
      </c>
      <c r="M67" s="26">
        <v>10</v>
      </c>
      <c r="N67" s="26" t="s">
        <v>41</v>
      </c>
      <c r="O67" s="5">
        <f t="shared" si="2"/>
        <v>3</v>
      </c>
      <c r="P67" s="5">
        <f t="shared" si="2"/>
        <v>10</v>
      </c>
      <c r="Q67" s="622" t="s">
        <v>51</v>
      </c>
    </row>
    <row r="68" spans="1:17" ht="35.1" customHeight="1">
      <c r="A68" s="33" t="s">
        <v>82</v>
      </c>
      <c r="B68" s="24" t="s">
        <v>40</v>
      </c>
      <c r="C68" s="25"/>
      <c r="D68" s="26"/>
      <c r="E68" s="26"/>
      <c r="F68" s="27"/>
      <c r="G68" s="26"/>
      <c r="H68" s="26"/>
      <c r="I68" s="27"/>
      <c r="J68" s="26"/>
      <c r="K68" s="26"/>
      <c r="L68" s="27">
        <v>3</v>
      </c>
      <c r="M68" s="26">
        <v>10</v>
      </c>
      <c r="N68" s="26" t="s">
        <v>41</v>
      </c>
      <c r="O68" s="5">
        <f t="shared" si="2"/>
        <v>3</v>
      </c>
      <c r="P68" s="5">
        <f t="shared" si="2"/>
        <v>10</v>
      </c>
      <c r="Q68" s="623"/>
    </row>
    <row r="69" spans="1:17" ht="32.4" customHeight="1">
      <c r="A69" s="49" t="s">
        <v>30</v>
      </c>
      <c r="B69" s="24" t="s">
        <v>40</v>
      </c>
      <c r="C69" s="25"/>
      <c r="D69" s="26"/>
      <c r="E69" s="26"/>
      <c r="F69" s="27"/>
      <c r="G69" s="26"/>
      <c r="H69" s="26"/>
      <c r="I69" s="27"/>
      <c r="J69" s="26"/>
      <c r="K69" s="26"/>
      <c r="L69" s="27">
        <v>3</v>
      </c>
      <c r="M69" s="26">
        <v>20</v>
      </c>
      <c r="N69" s="26" t="s">
        <v>41</v>
      </c>
      <c r="O69" s="5">
        <f t="shared" si="2"/>
        <v>3</v>
      </c>
      <c r="P69" s="5">
        <f t="shared" si="2"/>
        <v>20</v>
      </c>
      <c r="Q69" s="624"/>
    </row>
    <row r="70" spans="1:17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21" t="s">
        <v>15</v>
      </c>
      <c r="N70" s="21"/>
      <c r="O70" s="4">
        <f>SUM(O66:O69)</f>
        <v>12</v>
      </c>
      <c r="P70" s="4">
        <f>SUM(P66:P69)</f>
        <v>50</v>
      </c>
      <c r="Q70" s="83"/>
    </row>
    <row r="71" spans="1:17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</sheetData>
  <mergeCells count="10">
    <mergeCell ref="A1:F1"/>
    <mergeCell ref="A2:F2"/>
    <mergeCell ref="A3:F3"/>
    <mergeCell ref="Q67:Q69"/>
    <mergeCell ref="Q23:Q25"/>
    <mergeCell ref="Q37:Q42"/>
    <mergeCell ref="Q46:Q48"/>
    <mergeCell ref="Q58:Q59"/>
    <mergeCell ref="Q8:Q9"/>
    <mergeCell ref="Q12:Q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</sheetPr>
  <dimension ref="A1:W70"/>
  <sheetViews>
    <sheetView zoomScaleNormal="100" workbookViewId="0">
      <selection activeCell="Q1" sqref="Q1:Q1048576"/>
    </sheetView>
  </sheetViews>
  <sheetFormatPr defaultRowHeight="13.8"/>
  <cols>
    <col min="1" max="1" width="26.5" customWidth="1"/>
    <col min="2" max="2" width="6.3984375" customWidth="1"/>
    <col min="3" max="3" width="5.59765625" customWidth="1"/>
    <col min="4" max="4" width="6.59765625" customWidth="1"/>
    <col min="5" max="5" width="6.8984375" customWidth="1"/>
    <col min="6" max="8" width="6.59765625" customWidth="1"/>
    <col min="9" max="10" width="7.09765625" customWidth="1"/>
    <col min="11" max="11" width="7" customWidth="1"/>
    <col min="12" max="12" width="6.8984375" customWidth="1"/>
    <col min="13" max="13" width="7.09765625" customWidth="1"/>
    <col min="14" max="14" width="7.3984375" customWidth="1"/>
    <col min="15" max="15" width="7" customWidth="1"/>
    <col min="16" max="16" width="6.59765625" customWidth="1"/>
    <col min="17" max="17" width="15.3984375" customWidth="1"/>
  </cols>
  <sheetData>
    <row r="1" spans="1:23" ht="14.4">
      <c r="A1" s="606" t="s">
        <v>187</v>
      </c>
      <c r="B1" s="606"/>
      <c r="C1" s="606"/>
      <c r="D1" s="606"/>
      <c r="E1" s="606"/>
      <c r="F1" s="606"/>
    </row>
    <row r="2" spans="1:23" ht="14.4">
      <c r="A2" s="607" t="s">
        <v>25</v>
      </c>
      <c r="B2" s="607"/>
      <c r="C2" s="607"/>
      <c r="D2" s="607"/>
      <c r="E2" s="607"/>
      <c r="F2" s="607"/>
    </row>
    <row r="3" spans="1:23" ht="55.2">
      <c r="A3" s="625" t="s">
        <v>94</v>
      </c>
      <c r="B3" s="625"/>
      <c r="C3" s="625"/>
      <c r="D3" s="625"/>
      <c r="E3" s="625"/>
      <c r="F3" s="625"/>
      <c r="S3" s="96" t="s">
        <v>95</v>
      </c>
      <c r="T3" s="3"/>
      <c r="U3" s="3"/>
      <c r="V3" s="3"/>
      <c r="W3" s="3"/>
    </row>
    <row r="4" spans="1:23">
      <c r="S4" s="6"/>
      <c r="T4" s="3"/>
      <c r="U4" s="3"/>
      <c r="V4" s="3"/>
      <c r="W4" s="3"/>
    </row>
    <row r="5" spans="1:23">
      <c r="S5" s="47" t="s">
        <v>0</v>
      </c>
      <c r="T5" s="266" t="s">
        <v>1</v>
      </c>
      <c r="U5" s="13"/>
      <c r="V5" s="11" t="s">
        <v>2</v>
      </c>
      <c r="W5" s="11" t="s">
        <v>1</v>
      </c>
    </row>
    <row r="6" spans="1:23" ht="26.25" customHeight="1">
      <c r="A6" s="308" t="s">
        <v>56</v>
      </c>
      <c r="B6" s="133" t="s">
        <v>3</v>
      </c>
      <c r="C6" s="119" t="s">
        <v>4</v>
      </c>
      <c r="D6" s="141" t="s">
        <v>5</v>
      </c>
      <c r="E6" s="142" t="s">
        <v>44</v>
      </c>
      <c r="F6" s="143" t="s">
        <v>6</v>
      </c>
      <c r="G6" s="144" t="s">
        <v>7</v>
      </c>
      <c r="H6" s="145" t="s">
        <v>45</v>
      </c>
      <c r="I6" s="146" t="s">
        <v>8</v>
      </c>
      <c r="J6" s="120" t="s">
        <v>9</v>
      </c>
      <c r="K6" s="132" t="s">
        <v>35</v>
      </c>
      <c r="L6" s="121" t="s">
        <v>10</v>
      </c>
      <c r="M6" s="122" t="s">
        <v>11</v>
      </c>
      <c r="N6" s="134" t="s">
        <v>38</v>
      </c>
      <c r="O6" s="123" t="s">
        <v>12</v>
      </c>
      <c r="P6" s="123" t="s">
        <v>13</v>
      </c>
      <c r="Q6" s="319" t="s">
        <v>195</v>
      </c>
      <c r="S6" s="224" t="s">
        <v>16</v>
      </c>
      <c r="T6" s="267">
        <f>O20</f>
        <v>30</v>
      </c>
      <c r="U6" s="13"/>
      <c r="V6" s="16" t="s">
        <v>24</v>
      </c>
      <c r="W6" s="17">
        <f>SUM(C8:C68)</f>
        <v>30</v>
      </c>
    </row>
    <row r="7" spans="1:23" ht="12.75" customHeight="1">
      <c r="A7" s="341" t="s">
        <v>161</v>
      </c>
      <c r="B7" s="147"/>
      <c r="C7" s="148"/>
      <c r="D7" s="149"/>
      <c r="E7" s="150"/>
      <c r="F7" s="151"/>
      <c r="G7" s="149"/>
      <c r="H7" s="150"/>
      <c r="I7" s="151"/>
      <c r="J7" s="152"/>
      <c r="K7" s="153"/>
      <c r="L7" s="154"/>
      <c r="M7" s="155"/>
      <c r="N7" s="153"/>
      <c r="O7" s="196"/>
      <c r="P7" s="196"/>
      <c r="Q7" s="253"/>
      <c r="S7" s="224" t="s">
        <v>17</v>
      </c>
      <c r="T7" s="268">
        <f>O26</f>
        <v>15</v>
      </c>
      <c r="U7" s="13"/>
      <c r="V7" s="16" t="s">
        <v>21</v>
      </c>
      <c r="W7" s="17">
        <f>SUM(F8:F68)</f>
        <v>30</v>
      </c>
    </row>
    <row r="8" spans="1:23" ht="27" customHeight="1">
      <c r="A8" s="413" t="s">
        <v>57</v>
      </c>
      <c r="B8" s="125" t="s">
        <v>36</v>
      </c>
      <c r="C8" s="124">
        <v>2</v>
      </c>
      <c r="D8" s="156">
        <v>25</v>
      </c>
      <c r="E8" s="157" t="s">
        <v>33</v>
      </c>
      <c r="F8" s="124">
        <v>2</v>
      </c>
      <c r="G8" s="138">
        <v>25</v>
      </c>
      <c r="H8" s="135" t="s">
        <v>34</v>
      </c>
      <c r="I8" s="129"/>
      <c r="J8" s="126"/>
      <c r="K8" s="126"/>
      <c r="L8" s="124"/>
      <c r="M8" s="126"/>
      <c r="N8" s="126"/>
      <c r="O8" s="123">
        <v>4</v>
      </c>
      <c r="P8" s="123">
        <v>50</v>
      </c>
      <c r="Q8" s="601" t="s">
        <v>49</v>
      </c>
      <c r="S8" s="224" t="s">
        <v>18</v>
      </c>
      <c r="T8" s="268">
        <f>O32</f>
        <v>5</v>
      </c>
      <c r="U8" s="13"/>
      <c r="V8" s="16" t="s">
        <v>22</v>
      </c>
      <c r="W8" s="80">
        <f>SUM(I8:I68)</f>
        <v>33</v>
      </c>
    </row>
    <row r="9" spans="1:23">
      <c r="A9" s="413" t="s">
        <v>58</v>
      </c>
      <c r="B9" s="125" t="s">
        <v>36</v>
      </c>
      <c r="C9" s="158"/>
      <c r="D9" s="159"/>
      <c r="E9" s="160"/>
      <c r="F9" s="131"/>
      <c r="G9" s="131"/>
      <c r="H9" s="131"/>
      <c r="I9" s="129">
        <v>3</v>
      </c>
      <c r="J9" s="138">
        <v>30</v>
      </c>
      <c r="K9" s="138" t="s">
        <v>33</v>
      </c>
      <c r="L9" s="124"/>
      <c r="M9" s="126"/>
      <c r="N9" s="126"/>
      <c r="O9" s="123">
        <v>3</v>
      </c>
      <c r="P9" s="123">
        <v>30</v>
      </c>
      <c r="Q9" s="601"/>
      <c r="S9" s="224" t="s">
        <v>19</v>
      </c>
      <c r="T9" s="268">
        <f>SUM(O42,O48)</f>
        <v>34</v>
      </c>
      <c r="U9" s="13"/>
      <c r="V9" s="16" t="s">
        <v>23</v>
      </c>
      <c r="W9" s="80">
        <f>SUM(L8:L68)</f>
        <v>30</v>
      </c>
    </row>
    <row r="10" spans="1:23" ht="24.75" customHeight="1">
      <c r="A10" s="435" t="s">
        <v>59</v>
      </c>
      <c r="B10" s="161" t="s">
        <v>36</v>
      </c>
      <c r="C10" s="162"/>
      <c r="D10" s="139"/>
      <c r="E10" s="139"/>
      <c r="F10" s="129">
        <v>2</v>
      </c>
      <c r="G10" s="138">
        <v>20</v>
      </c>
      <c r="H10" s="138" t="s">
        <v>33</v>
      </c>
      <c r="I10" s="124">
        <v>3</v>
      </c>
      <c r="J10" s="126">
        <v>30</v>
      </c>
      <c r="K10" s="126" t="s">
        <v>34</v>
      </c>
      <c r="L10" s="124"/>
      <c r="M10" s="126"/>
      <c r="N10" s="126"/>
      <c r="O10" s="123">
        <v>5</v>
      </c>
      <c r="P10" s="123">
        <v>50</v>
      </c>
      <c r="Q10" s="254" t="s">
        <v>50</v>
      </c>
      <c r="S10" s="224" t="s">
        <v>66</v>
      </c>
      <c r="T10" s="269">
        <f>O52</f>
        <v>3</v>
      </c>
      <c r="U10" s="13"/>
      <c r="V10" s="51" t="s">
        <v>14</v>
      </c>
      <c r="W10" s="270">
        <f>SUM(W6:W9)</f>
        <v>123</v>
      </c>
    </row>
    <row r="11" spans="1:23">
      <c r="A11" s="558" t="s">
        <v>162</v>
      </c>
      <c r="B11" s="163"/>
      <c r="C11" s="164"/>
      <c r="D11" s="149"/>
      <c r="E11" s="149"/>
      <c r="F11" s="165"/>
      <c r="G11" s="166"/>
      <c r="H11" s="166"/>
      <c r="I11" s="167"/>
      <c r="J11" s="155"/>
      <c r="K11" s="155"/>
      <c r="L11" s="154"/>
      <c r="M11" s="155"/>
      <c r="N11" s="155"/>
      <c r="O11" s="195"/>
      <c r="P11" s="195"/>
      <c r="Q11" s="255"/>
      <c r="S11" s="224" t="s">
        <v>42</v>
      </c>
      <c r="T11" s="268">
        <f>O60</f>
        <v>24</v>
      </c>
      <c r="U11" s="13"/>
      <c r="V11" s="13"/>
      <c r="W11" s="18"/>
    </row>
    <row r="12" spans="1:23" ht="30.6">
      <c r="A12" s="559" t="s">
        <v>54</v>
      </c>
      <c r="B12" s="168" t="s">
        <v>36</v>
      </c>
      <c r="C12" s="169">
        <v>2</v>
      </c>
      <c r="D12" s="170">
        <v>30</v>
      </c>
      <c r="E12" s="171" t="s">
        <v>34</v>
      </c>
      <c r="F12" s="131"/>
      <c r="G12" s="131"/>
      <c r="H12" s="131"/>
      <c r="I12" s="172"/>
      <c r="J12" s="173"/>
      <c r="K12" s="174"/>
      <c r="L12" s="175"/>
      <c r="M12" s="174"/>
      <c r="N12" s="174"/>
      <c r="O12" s="123">
        <v>2</v>
      </c>
      <c r="P12" s="123">
        <v>30</v>
      </c>
      <c r="Q12" s="601" t="s">
        <v>49</v>
      </c>
      <c r="S12" s="271" t="s">
        <v>20</v>
      </c>
      <c r="T12" s="268">
        <f>O69</f>
        <v>12</v>
      </c>
      <c r="U12" s="3"/>
      <c r="V12" s="3"/>
      <c r="W12" s="3"/>
    </row>
    <row r="13" spans="1:23">
      <c r="A13" s="560" t="s">
        <v>163</v>
      </c>
      <c r="B13" s="523" t="s">
        <v>36</v>
      </c>
      <c r="C13" s="172">
        <v>1</v>
      </c>
      <c r="D13" s="177">
        <v>30</v>
      </c>
      <c r="E13" s="177" t="s">
        <v>33</v>
      </c>
      <c r="F13" s="524">
        <v>1</v>
      </c>
      <c r="G13" s="524">
        <v>30</v>
      </c>
      <c r="H13" s="524" t="s">
        <v>33</v>
      </c>
      <c r="I13" s="172"/>
      <c r="J13" s="173"/>
      <c r="K13" s="174"/>
      <c r="L13" s="175"/>
      <c r="M13" s="174"/>
      <c r="N13" s="174"/>
      <c r="O13" s="123">
        <v>2</v>
      </c>
      <c r="P13" s="123">
        <v>60</v>
      </c>
      <c r="Q13" s="601"/>
      <c r="S13" s="48" t="s">
        <v>43</v>
      </c>
      <c r="T13" s="84">
        <f>SUM(T6:T12)</f>
        <v>123</v>
      </c>
      <c r="U13" s="3"/>
      <c r="V13" s="3"/>
      <c r="W13" s="3"/>
    </row>
    <row r="14" spans="1:23">
      <c r="A14" s="559" t="s">
        <v>60</v>
      </c>
      <c r="B14" s="176" t="s">
        <v>36</v>
      </c>
      <c r="C14" s="131"/>
      <c r="D14" s="131"/>
      <c r="E14" s="140"/>
      <c r="F14" s="172"/>
      <c r="G14" s="177"/>
      <c r="H14" s="177"/>
      <c r="I14" s="178"/>
      <c r="J14" s="174"/>
      <c r="K14" s="174"/>
      <c r="L14" s="124">
        <v>2</v>
      </c>
      <c r="M14" s="126">
        <v>20</v>
      </c>
      <c r="N14" s="126" t="s">
        <v>33</v>
      </c>
      <c r="O14" s="197">
        <v>2</v>
      </c>
      <c r="P14" s="197">
        <v>20</v>
      </c>
      <c r="Q14" s="601"/>
      <c r="U14" s="20"/>
      <c r="V14" s="20"/>
      <c r="W14" s="20"/>
    </row>
    <row r="15" spans="1:23" ht="20.399999999999999">
      <c r="A15" s="561" t="s">
        <v>37</v>
      </c>
      <c r="B15" s="179"/>
      <c r="C15" s="180"/>
      <c r="D15" s="181"/>
      <c r="E15" s="182"/>
      <c r="F15" s="183"/>
      <c r="G15" s="184"/>
      <c r="H15" s="184"/>
      <c r="I15" s="185"/>
      <c r="J15" s="181"/>
      <c r="K15" s="181"/>
      <c r="L15" s="180"/>
      <c r="M15" s="181"/>
      <c r="N15" s="181"/>
      <c r="O15" s="195"/>
      <c r="P15" s="195"/>
      <c r="Q15" s="601"/>
    </row>
    <row r="16" spans="1:23" ht="14.4">
      <c r="A16" s="526" t="s">
        <v>61</v>
      </c>
      <c r="B16" s="186" t="s">
        <v>36</v>
      </c>
      <c r="C16" s="129">
        <v>2</v>
      </c>
      <c r="D16" s="159">
        <v>20</v>
      </c>
      <c r="E16" s="159" t="s">
        <v>33</v>
      </c>
      <c r="F16" s="128"/>
      <c r="G16" s="138"/>
      <c r="H16" s="138"/>
      <c r="I16" s="175"/>
      <c r="J16" s="174"/>
      <c r="K16" s="174"/>
      <c r="L16" s="175"/>
      <c r="M16" s="174"/>
      <c r="N16" s="174"/>
      <c r="O16" s="123">
        <v>2</v>
      </c>
      <c r="P16" s="123">
        <v>20</v>
      </c>
      <c r="Q16" s="601"/>
      <c r="S16" s="2"/>
      <c r="T16" s="1"/>
      <c r="U16" s="1"/>
      <c r="V16" s="1"/>
      <c r="W16" s="1"/>
    </row>
    <row r="17" spans="1:23" ht="23.25" customHeight="1">
      <c r="A17" s="526" t="s">
        <v>62</v>
      </c>
      <c r="B17" s="187" t="s">
        <v>36</v>
      </c>
      <c r="C17" s="131"/>
      <c r="D17" s="131"/>
      <c r="E17" s="131"/>
      <c r="F17" s="188">
        <v>3</v>
      </c>
      <c r="G17" s="126">
        <v>30</v>
      </c>
      <c r="H17" s="126" t="s">
        <v>34</v>
      </c>
      <c r="I17" s="124"/>
      <c r="J17" s="126"/>
      <c r="K17" s="126"/>
      <c r="L17" s="124"/>
      <c r="M17" s="126"/>
      <c r="N17" s="126"/>
      <c r="O17" s="197">
        <v>3</v>
      </c>
      <c r="P17" s="197">
        <v>30</v>
      </c>
      <c r="Q17" s="601"/>
      <c r="S17" s="2"/>
      <c r="T17" s="1"/>
      <c r="U17" s="1"/>
      <c r="V17" s="1"/>
      <c r="W17" s="1"/>
    </row>
    <row r="18" spans="1:23" ht="20.399999999999999">
      <c r="A18" s="526" t="s">
        <v>37</v>
      </c>
      <c r="B18" s="292" t="s">
        <v>36</v>
      </c>
      <c r="C18" s="293"/>
      <c r="D18" s="294"/>
      <c r="E18" s="294"/>
      <c r="F18" s="175"/>
      <c r="G18" s="174"/>
      <c r="H18" s="174"/>
      <c r="I18" s="295">
        <v>4</v>
      </c>
      <c r="J18" s="296">
        <v>40</v>
      </c>
      <c r="K18" s="296" t="s">
        <v>34</v>
      </c>
      <c r="L18" s="175"/>
      <c r="M18" s="174"/>
      <c r="N18" s="174"/>
      <c r="O18" s="297">
        <v>4</v>
      </c>
      <c r="P18" s="297">
        <v>40</v>
      </c>
      <c r="Q18" s="601"/>
      <c r="S18" s="272"/>
      <c r="T18" s="3"/>
      <c r="U18" s="3"/>
      <c r="V18" s="3"/>
      <c r="W18" s="3"/>
    </row>
    <row r="19" spans="1:23">
      <c r="A19" s="562" t="s">
        <v>63</v>
      </c>
      <c r="B19" s="292" t="s">
        <v>36</v>
      </c>
      <c r="C19" s="299"/>
      <c r="D19" s="300"/>
      <c r="E19" s="194"/>
      <c r="F19" s="298"/>
      <c r="G19" s="298"/>
      <c r="H19" s="298"/>
      <c r="I19" s="298"/>
      <c r="J19" s="301"/>
      <c r="K19" s="298"/>
      <c r="L19" s="175">
        <v>3</v>
      </c>
      <c r="M19" s="294">
        <v>30</v>
      </c>
      <c r="N19" s="194" t="s">
        <v>33</v>
      </c>
      <c r="O19" s="302">
        <v>3</v>
      </c>
      <c r="P19" s="302">
        <v>30</v>
      </c>
      <c r="Q19" s="601"/>
      <c r="S19" s="273"/>
      <c r="T19" s="3"/>
      <c r="U19" s="3"/>
      <c r="V19" s="3"/>
      <c r="W19" s="3"/>
    </row>
    <row r="20" spans="1:23">
      <c r="A20" s="118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27"/>
      <c r="N20" s="127" t="s">
        <v>15</v>
      </c>
      <c r="O20" s="199">
        <f>SUM(O8:O19)</f>
        <v>30</v>
      </c>
      <c r="P20" s="130">
        <v>300</v>
      </c>
      <c r="Q20" s="3"/>
      <c r="S20" s="14"/>
      <c r="T20" s="14"/>
      <c r="U20" s="13"/>
      <c r="V20" s="14"/>
      <c r="W20" s="14"/>
    </row>
    <row r="21" spans="1:23">
      <c r="S21" s="13"/>
      <c r="T21" s="14"/>
      <c r="U21" s="13"/>
      <c r="V21" s="13"/>
      <c r="W21" s="18"/>
    </row>
    <row r="22" spans="1:23" ht="21">
      <c r="A22" s="303" t="s">
        <v>65</v>
      </c>
      <c r="B22" s="133" t="s">
        <v>3</v>
      </c>
      <c r="C22" s="217" t="s">
        <v>4</v>
      </c>
      <c r="D22" s="217" t="s">
        <v>5</v>
      </c>
      <c r="E22" s="214" t="s">
        <v>31</v>
      </c>
      <c r="F22" s="218" t="s">
        <v>6</v>
      </c>
      <c r="G22" s="218" t="s">
        <v>7</v>
      </c>
      <c r="H22" s="215" t="s">
        <v>32</v>
      </c>
      <c r="I22" s="216" t="s">
        <v>8</v>
      </c>
      <c r="J22" s="216" t="s">
        <v>9</v>
      </c>
      <c r="K22" s="216" t="s">
        <v>39</v>
      </c>
      <c r="L22" s="219" t="s">
        <v>10</v>
      </c>
      <c r="M22" s="220" t="s">
        <v>11</v>
      </c>
      <c r="N22" s="134" t="s">
        <v>38</v>
      </c>
      <c r="O22" s="202" t="s">
        <v>12</v>
      </c>
      <c r="P22" s="202" t="s">
        <v>13</v>
      </c>
      <c r="Q22" s="319" t="s">
        <v>195</v>
      </c>
      <c r="S22" s="13"/>
      <c r="T22" s="14"/>
      <c r="U22" s="13"/>
      <c r="V22" s="13"/>
      <c r="W22" s="18"/>
    </row>
    <row r="23" spans="1:23" ht="22.5" customHeight="1">
      <c r="A23" s="612" t="s">
        <v>164</v>
      </c>
      <c r="B23" s="613"/>
      <c r="C23" s="613"/>
      <c r="D23" s="613"/>
      <c r="E23" s="613"/>
      <c r="F23" s="613"/>
      <c r="G23" s="614"/>
      <c r="H23" s="206"/>
      <c r="I23" s="207"/>
      <c r="J23" s="207"/>
      <c r="K23" s="207"/>
      <c r="L23" s="208"/>
      <c r="M23" s="209"/>
      <c r="N23" s="209"/>
      <c r="O23" s="210"/>
      <c r="P23" s="210"/>
      <c r="Q23" s="602" t="s">
        <v>50</v>
      </c>
      <c r="S23" s="13"/>
      <c r="T23" s="14"/>
      <c r="U23" s="13"/>
      <c r="V23" s="13"/>
      <c r="W23" s="18"/>
    </row>
    <row r="24" spans="1:23">
      <c r="A24" s="128" t="s">
        <v>26</v>
      </c>
      <c r="B24" s="186" t="s">
        <v>36</v>
      </c>
      <c r="C24" s="211">
        <v>6</v>
      </c>
      <c r="D24" s="212">
        <v>60</v>
      </c>
      <c r="E24" s="212" t="s">
        <v>34</v>
      </c>
      <c r="F24" s="129">
        <v>6</v>
      </c>
      <c r="G24" s="212">
        <v>60</v>
      </c>
      <c r="H24" s="212" t="s">
        <v>34</v>
      </c>
      <c r="I24" s="129"/>
      <c r="J24" s="212"/>
      <c r="K24" s="212"/>
      <c r="L24" s="129"/>
      <c r="M24" s="212"/>
      <c r="N24" s="212"/>
      <c r="O24" s="123">
        <v>12</v>
      </c>
      <c r="P24" s="123">
        <v>120</v>
      </c>
      <c r="Q24" s="603"/>
      <c r="S24" s="13"/>
      <c r="T24" s="14"/>
      <c r="U24" s="13"/>
      <c r="V24" s="13"/>
      <c r="W24" s="18"/>
    </row>
    <row r="25" spans="1:23" ht="20.399999999999999">
      <c r="A25" s="304" t="s">
        <v>185</v>
      </c>
      <c r="B25" s="292" t="s">
        <v>36</v>
      </c>
      <c r="C25" s="305"/>
      <c r="D25" s="306"/>
      <c r="E25" s="306"/>
      <c r="F25" s="307"/>
      <c r="G25" s="306"/>
      <c r="H25" s="306"/>
      <c r="I25" s="307">
        <v>3</v>
      </c>
      <c r="J25" s="306">
        <v>20</v>
      </c>
      <c r="K25" s="306" t="s">
        <v>34</v>
      </c>
      <c r="L25" s="307"/>
      <c r="M25" s="306"/>
      <c r="N25" s="306"/>
      <c r="O25" s="297">
        <v>3</v>
      </c>
      <c r="P25" s="297">
        <v>20</v>
      </c>
      <c r="Q25" s="604"/>
      <c r="S25" s="13"/>
      <c r="T25" s="14"/>
      <c r="U25" s="13"/>
      <c r="V25" s="100"/>
      <c r="W25" s="18"/>
    </row>
    <row r="26" spans="1:23">
      <c r="A26" s="118"/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27" t="s">
        <v>15</v>
      </c>
      <c r="N26" s="127"/>
      <c r="O26" s="130">
        <v>15</v>
      </c>
      <c r="P26" s="213">
        <v>140</v>
      </c>
      <c r="Q26" s="21"/>
      <c r="S26" s="101"/>
      <c r="T26" s="14"/>
      <c r="U26" s="13"/>
      <c r="V26" s="13"/>
      <c r="W26" s="18"/>
    </row>
    <row r="27" spans="1:23">
      <c r="O27" s="3"/>
      <c r="P27" s="3"/>
      <c r="Q27" s="3"/>
      <c r="S27" s="102"/>
      <c r="T27" s="103"/>
      <c r="U27" s="3"/>
      <c r="V27" s="3"/>
      <c r="W27" s="3"/>
    </row>
    <row r="29" spans="1:23" ht="20.399999999999999">
      <c r="A29" s="308" t="s">
        <v>79</v>
      </c>
      <c r="B29" s="309" t="s">
        <v>3</v>
      </c>
      <c r="C29" s="310" t="s">
        <v>4</v>
      </c>
      <c r="D29" s="310" t="s">
        <v>5</v>
      </c>
      <c r="E29" s="311" t="s">
        <v>31</v>
      </c>
      <c r="F29" s="312" t="s">
        <v>6</v>
      </c>
      <c r="G29" s="312" t="s">
        <v>7</v>
      </c>
      <c r="H29" s="313" t="s">
        <v>32</v>
      </c>
      <c r="I29" s="314" t="s">
        <v>8</v>
      </c>
      <c r="J29" s="314" t="s">
        <v>9</v>
      </c>
      <c r="K29" s="314" t="s">
        <v>39</v>
      </c>
      <c r="L29" s="315" t="s">
        <v>10</v>
      </c>
      <c r="M29" s="316" t="s">
        <v>11</v>
      </c>
      <c r="N29" s="317" t="s">
        <v>38</v>
      </c>
      <c r="O29" s="318" t="s">
        <v>12</v>
      </c>
      <c r="P29" s="318" t="s">
        <v>13</v>
      </c>
      <c r="Q29" s="319" t="s">
        <v>195</v>
      </c>
    </row>
    <row r="30" spans="1:23" ht="42">
      <c r="A30" s="262" t="s">
        <v>97</v>
      </c>
      <c r="B30" s="9" t="s">
        <v>36</v>
      </c>
      <c r="C30" s="8">
        <v>2</v>
      </c>
      <c r="D30" s="10">
        <v>20</v>
      </c>
      <c r="E30" s="10" t="s">
        <v>33</v>
      </c>
      <c r="F30" s="8">
        <v>2</v>
      </c>
      <c r="G30" s="10">
        <v>20</v>
      </c>
      <c r="H30" s="10" t="s">
        <v>34</v>
      </c>
      <c r="I30" s="8"/>
      <c r="J30" s="10"/>
      <c r="K30" s="10"/>
      <c r="L30" s="8"/>
      <c r="M30" s="10"/>
      <c r="N30" s="10"/>
      <c r="O30" s="282">
        <f>SUM(C30, F30, I30, L30)</f>
        <v>4</v>
      </c>
      <c r="P30" s="282">
        <f>SUM(D30, G30, J30, M30)</f>
        <v>40</v>
      </c>
      <c r="Q30" s="52" t="s">
        <v>98</v>
      </c>
      <c r="S30" s="272"/>
      <c r="T30" s="3"/>
      <c r="U30" s="3"/>
      <c r="V30" s="3"/>
      <c r="W30" s="3"/>
    </row>
    <row r="31" spans="1:23" ht="21">
      <c r="A31" s="8" t="s">
        <v>78</v>
      </c>
      <c r="B31" s="9" t="s">
        <v>36</v>
      </c>
      <c r="C31" s="8"/>
      <c r="D31" s="10"/>
      <c r="E31" s="10"/>
      <c r="F31" s="8"/>
      <c r="G31" s="10"/>
      <c r="H31" s="10"/>
      <c r="I31" s="8">
        <v>1</v>
      </c>
      <c r="J31" s="10">
        <v>10</v>
      </c>
      <c r="K31" s="10" t="s">
        <v>33</v>
      </c>
      <c r="L31" s="8"/>
      <c r="M31" s="10"/>
      <c r="N31" s="10"/>
      <c r="O31" s="5">
        <f>SUM(C31, F31, I31, L31)</f>
        <v>1</v>
      </c>
      <c r="P31" s="5">
        <f>SUM(D31, G31, J31, M31)</f>
        <v>10</v>
      </c>
      <c r="Q31" s="52" t="s">
        <v>50</v>
      </c>
      <c r="S31" s="273"/>
      <c r="T31" s="3"/>
      <c r="U31" s="3"/>
      <c r="V31" s="3"/>
      <c r="W31" s="3"/>
    </row>
    <row r="32" spans="1:2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0" t="s">
        <v>15</v>
      </c>
      <c r="N32" s="30"/>
      <c r="O32" s="4">
        <f>SUM(O30:O31)</f>
        <v>5</v>
      </c>
      <c r="P32" s="4">
        <f>SUM(P30:P31)</f>
        <v>50</v>
      </c>
      <c r="Q32" s="83"/>
      <c r="S32" s="14"/>
      <c r="T32" s="14"/>
      <c r="U32" s="13"/>
      <c r="V32" s="14"/>
      <c r="W32" s="14"/>
    </row>
    <row r="33" spans="1:2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S33" s="13"/>
      <c r="T33" s="14"/>
      <c r="U33" s="13"/>
      <c r="V33" s="13"/>
      <c r="W33" s="18"/>
    </row>
    <row r="34" spans="1:2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S34" s="13"/>
      <c r="T34" s="14"/>
      <c r="U34" s="13"/>
      <c r="V34" s="13"/>
      <c r="W34" s="18"/>
    </row>
    <row r="35" spans="1:23" ht="41.4">
      <c r="A35" s="320" t="s">
        <v>80</v>
      </c>
      <c r="B35" s="133" t="s">
        <v>3</v>
      </c>
      <c r="C35" s="322" t="s">
        <v>4</v>
      </c>
      <c r="D35" s="322" t="s">
        <v>5</v>
      </c>
      <c r="E35" s="34" t="s">
        <v>31</v>
      </c>
      <c r="F35" s="323" t="s">
        <v>6</v>
      </c>
      <c r="G35" s="323" t="s">
        <v>7</v>
      </c>
      <c r="H35" s="35" t="s">
        <v>32</v>
      </c>
      <c r="I35" s="324" t="s">
        <v>8</v>
      </c>
      <c r="J35" s="324" t="s">
        <v>9</v>
      </c>
      <c r="K35" s="324" t="s">
        <v>39</v>
      </c>
      <c r="L35" s="42" t="s">
        <v>10</v>
      </c>
      <c r="M35" s="42" t="s">
        <v>11</v>
      </c>
      <c r="N35" s="37" t="s">
        <v>38</v>
      </c>
      <c r="O35" s="325" t="s">
        <v>12</v>
      </c>
      <c r="P35" s="325" t="s">
        <v>13</v>
      </c>
      <c r="Q35" s="319" t="s">
        <v>195</v>
      </c>
      <c r="S35" s="13"/>
      <c r="T35" s="14"/>
      <c r="U35" s="13"/>
      <c r="V35" s="13"/>
      <c r="W35" s="18"/>
    </row>
    <row r="36" spans="1:23" ht="13.5" customHeight="1">
      <c r="A36" s="609" t="s">
        <v>93</v>
      </c>
      <c r="B36" s="610"/>
      <c r="C36" s="610"/>
      <c r="D36" s="610"/>
      <c r="E36" s="610"/>
      <c r="F36" s="611"/>
      <c r="G36" s="57"/>
      <c r="H36" s="57"/>
      <c r="I36" s="58"/>
      <c r="J36" s="59"/>
      <c r="K36" s="59"/>
      <c r="L36" s="60"/>
      <c r="M36" s="61"/>
      <c r="N36" s="61"/>
      <c r="O36" s="19"/>
      <c r="P36" s="19"/>
      <c r="Q36" s="622" t="s">
        <v>52</v>
      </c>
      <c r="S36" s="13"/>
      <c r="T36" s="14"/>
      <c r="U36" s="13"/>
      <c r="V36" s="100"/>
      <c r="W36" s="18"/>
    </row>
    <row r="37" spans="1:23">
      <c r="A37" s="327" t="s">
        <v>73</v>
      </c>
      <c r="B37" s="9" t="s">
        <v>36</v>
      </c>
      <c r="C37" s="8">
        <v>2</v>
      </c>
      <c r="D37" s="10">
        <v>20</v>
      </c>
      <c r="E37" s="10" t="s">
        <v>33</v>
      </c>
      <c r="F37" s="8">
        <v>2</v>
      </c>
      <c r="G37" s="10">
        <v>20</v>
      </c>
      <c r="H37" s="10" t="s">
        <v>33</v>
      </c>
      <c r="I37" s="8">
        <v>2</v>
      </c>
      <c r="J37" s="10">
        <v>20</v>
      </c>
      <c r="K37" s="10" t="s">
        <v>33</v>
      </c>
      <c r="L37" s="8">
        <v>2</v>
      </c>
      <c r="M37" s="10">
        <v>20</v>
      </c>
      <c r="N37" s="10" t="s">
        <v>34</v>
      </c>
      <c r="O37" s="5">
        <f t="shared" ref="O37:P41" si="0">SUM(C37, F37, I37, L37)</f>
        <v>8</v>
      </c>
      <c r="P37" s="43">
        <f t="shared" si="0"/>
        <v>80</v>
      </c>
      <c r="Q37" s="623"/>
      <c r="S37" s="101"/>
      <c r="T37" s="14"/>
      <c r="U37" s="13"/>
      <c r="V37" s="13"/>
      <c r="W37" s="18"/>
    </row>
    <row r="38" spans="1:23" ht="14.4">
      <c r="A38" s="327" t="s">
        <v>74</v>
      </c>
      <c r="B38" s="9" t="s">
        <v>36</v>
      </c>
      <c r="C38" s="8">
        <v>1</v>
      </c>
      <c r="D38" s="10">
        <v>10</v>
      </c>
      <c r="E38" s="596" t="s">
        <v>33</v>
      </c>
      <c r="F38" s="8">
        <v>1</v>
      </c>
      <c r="G38" s="10">
        <v>10</v>
      </c>
      <c r="H38" s="596" t="s">
        <v>33</v>
      </c>
      <c r="I38" s="8">
        <v>2</v>
      </c>
      <c r="J38" s="10">
        <v>20</v>
      </c>
      <c r="K38" s="596" t="s">
        <v>33</v>
      </c>
      <c r="L38" s="8">
        <v>2</v>
      </c>
      <c r="M38" s="10">
        <v>20</v>
      </c>
      <c r="N38" s="10" t="s">
        <v>34</v>
      </c>
      <c r="O38" s="5">
        <f t="shared" si="0"/>
        <v>6</v>
      </c>
      <c r="P38" s="43">
        <f t="shared" si="0"/>
        <v>60</v>
      </c>
      <c r="Q38" s="623"/>
      <c r="S38" s="102"/>
      <c r="T38" s="103"/>
      <c r="U38" s="3"/>
      <c r="V38" s="3"/>
      <c r="W38" s="3"/>
    </row>
    <row r="39" spans="1:23">
      <c r="A39" s="327" t="s">
        <v>75</v>
      </c>
      <c r="B39" s="9" t="s">
        <v>36</v>
      </c>
      <c r="C39" s="8">
        <v>3</v>
      </c>
      <c r="D39" s="10">
        <v>30</v>
      </c>
      <c r="E39" s="10" t="s">
        <v>34</v>
      </c>
      <c r="F39" s="8"/>
      <c r="G39" s="10"/>
      <c r="H39" s="10"/>
      <c r="I39" s="8"/>
      <c r="J39" s="10"/>
      <c r="K39" s="10"/>
      <c r="L39" s="8"/>
      <c r="M39" s="10"/>
      <c r="N39" s="10"/>
      <c r="O39" s="5">
        <f t="shared" si="0"/>
        <v>3</v>
      </c>
      <c r="P39" s="43">
        <f t="shared" si="0"/>
        <v>30</v>
      </c>
      <c r="Q39" s="623"/>
      <c r="S39" s="104"/>
      <c r="T39" s="105"/>
      <c r="U39" s="20"/>
      <c r="V39" s="20"/>
      <c r="W39" s="20"/>
    </row>
    <row r="40" spans="1:23">
      <c r="A40" s="327" t="s">
        <v>76</v>
      </c>
      <c r="B40" s="9" t="s">
        <v>36</v>
      </c>
      <c r="C40" s="8"/>
      <c r="D40" s="10"/>
      <c r="E40" s="10"/>
      <c r="F40" s="8">
        <v>3</v>
      </c>
      <c r="G40" s="10">
        <v>30</v>
      </c>
      <c r="H40" s="10" t="s">
        <v>34</v>
      </c>
      <c r="I40" s="8"/>
      <c r="J40" s="10"/>
      <c r="K40" s="10"/>
      <c r="L40" s="8"/>
      <c r="M40" s="10"/>
      <c r="N40" s="10"/>
      <c r="O40" s="5">
        <f t="shared" si="0"/>
        <v>3</v>
      </c>
      <c r="P40" s="43">
        <f t="shared" si="0"/>
        <v>30</v>
      </c>
      <c r="Q40" s="623"/>
    </row>
    <row r="41" spans="1:23">
      <c r="A41" s="327" t="s">
        <v>77</v>
      </c>
      <c r="B41" s="9" t="s">
        <v>36</v>
      </c>
      <c r="C41" s="8"/>
      <c r="D41" s="10"/>
      <c r="E41" s="10"/>
      <c r="F41" s="8"/>
      <c r="G41" s="10"/>
      <c r="H41" s="10"/>
      <c r="I41" s="8">
        <v>3</v>
      </c>
      <c r="J41" s="10">
        <v>30</v>
      </c>
      <c r="K41" s="10" t="s">
        <v>34</v>
      </c>
      <c r="L41" s="8">
        <v>3</v>
      </c>
      <c r="M41" s="97">
        <v>30</v>
      </c>
      <c r="N41" s="97" t="s">
        <v>34</v>
      </c>
      <c r="O41" s="5">
        <f t="shared" si="0"/>
        <v>6</v>
      </c>
      <c r="P41" s="43">
        <f t="shared" si="0"/>
        <v>60</v>
      </c>
      <c r="Q41" s="623"/>
    </row>
    <row r="42" spans="1:23">
      <c r="A42" s="20"/>
      <c r="B42" s="21"/>
      <c r="C42" s="20"/>
      <c r="D42" s="30"/>
      <c r="E42" s="30"/>
      <c r="F42" s="20"/>
      <c r="G42" s="30"/>
      <c r="H42" s="30"/>
      <c r="I42" s="20"/>
      <c r="J42" s="30"/>
      <c r="K42" s="30"/>
      <c r="L42" s="20"/>
      <c r="M42" s="30" t="s">
        <v>15</v>
      </c>
      <c r="N42" s="30"/>
      <c r="O42" s="95">
        <f>SUM(O37:O41)</f>
        <v>26</v>
      </c>
      <c r="P42" s="95">
        <f>SUM(P37:P41)</f>
        <v>260</v>
      </c>
      <c r="Q42" s="3"/>
    </row>
    <row r="43" spans="1:23">
      <c r="A43" s="20"/>
      <c r="B43" s="21"/>
      <c r="C43" s="20"/>
      <c r="D43" s="30"/>
      <c r="E43" s="30"/>
      <c r="F43" s="20"/>
      <c r="G43" s="30"/>
      <c r="H43" s="30"/>
      <c r="I43" s="20"/>
      <c r="J43" s="30"/>
      <c r="K43" s="30"/>
      <c r="L43" s="20"/>
      <c r="M43" s="30"/>
      <c r="N43" s="30"/>
      <c r="O43" s="21"/>
      <c r="P43" s="21"/>
      <c r="Q43" s="3"/>
    </row>
    <row r="44" spans="1:23" ht="33.6" customHeight="1">
      <c r="A44" s="264" t="s">
        <v>92</v>
      </c>
      <c r="B44" s="274" t="s">
        <v>96</v>
      </c>
      <c r="C44" s="39" t="s">
        <v>4</v>
      </c>
      <c r="D44" s="39" t="s">
        <v>5</v>
      </c>
      <c r="E44" s="34" t="s">
        <v>31</v>
      </c>
      <c r="F44" s="40" t="s">
        <v>6</v>
      </c>
      <c r="G44" s="40" t="s">
        <v>7</v>
      </c>
      <c r="H44" s="35" t="s">
        <v>32</v>
      </c>
      <c r="I44" s="36" t="s">
        <v>8</v>
      </c>
      <c r="J44" s="36" t="s">
        <v>9</v>
      </c>
      <c r="K44" s="36" t="s">
        <v>39</v>
      </c>
      <c r="L44" s="41" t="s">
        <v>10</v>
      </c>
      <c r="M44" s="42" t="s">
        <v>11</v>
      </c>
      <c r="N44" s="37" t="s">
        <v>38</v>
      </c>
      <c r="O44" s="22" t="s">
        <v>12</v>
      </c>
      <c r="P44" s="22" t="s">
        <v>13</v>
      </c>
      <c r="Q44" s="319" t="s">
        <v>195</v>
      </c>
    </row>
    <row r="45" spans="1:23" ht="20.25" customHeight="1">
      <c r="A45" s="626" t="s">
        <v>106</v>
      </c>
      <c r="B45" s="627"/>
      <c r="C45" s="627"/>
      <c r="D45" s="627"/>
      <c r="E45" s="627"/>
      <c r="F45" s="627"/>
      <c r="G45" s="627"/>
      <c r="H45" s="627"/>
      <c r="I45" s="628"/>
      <c r="J45" s="278"/>
      <c r="K45" s="278"/>
      <c r="L45" s="278"/>
      <c r="M45" s="278"/>
      <c r="N45" s="278"/>
      <c r="O45" s="278"/>
      <c r="P45" s="278"/>
      <c r="Q45" s="602" t="s">
        <v>98</v>
      </c>
    </row>
    <row r="46" spans="1:23">
      <c r="A46" s="279" t="s">
        <v>99</v>
      </c>
      <c r="B46" s="28" t="s">
        <v>40</v>
      </c>
      <c r="C46" s="279">
        <v>2</v>
      </c>
      <c r="D46" s="280">
        <v>20</v>
      </c>
      <c r="E46" s="279" t="s">
        <v>34</v>
      </c>
      <c r="F46" s="279">
        <v>2</v>
      </c>
      <c r="G46" s="280">
        <v>20</v>
      </c>
      <c r="H46" s="279" t="s">
        <v>34</v>
      </c>
      <c r="I46" s="279"/>
      <c r="J46" s="279"/>
      <c r="K46" s="279"/>
      <c r="L46" s="279"/>
      <c r="M46" s="279"/>
      <c r="N46" s="279"/>
      <c r="O46" s="5">
        <f>SUM(C46, F46, I46, L46)</f>
        <v>4</v>
      </c>
      <c r="P46" s="5">
        <f>SUM(D46, G46, J46, M46)</f>
        <v>40</v>
      </c>
      <c r="Q46" s="603"/>
    </row>
    <row r="47" spans="1:23" ht="21.6">
      <c r="A47" s="281" t="s">
        <v>100</v>
      </c>
      <c r="B47" s="87" t="s">
        <v>36</v>
      </c>
      <c r="C47" s="279"/>
      <c r="D47" s="279"/>
      <c r="E47" s="279"/>
      <c r="F47" s="279"/>
      <c r="G47" s="279"/>
      <c r="H47" s="279"/>
      <c r="I47" s="279">
        <v>2</v>
      </c>
      <c r="J47" s="280">
        <v>10</v>
      </c>
      <c r="K47" s="279" t="s">
        <v>33</v>
      </c>
      <c r="L47" s="279">
        <v>2</v>
      </c>
      <c r="M47" s="279">
        <v>10</v>
      </c>
      <c r="N47" s="279" t="s">
        <v>34</v>
      </c>
      <c r="O47" s="282">
        <f>SUM(C47, F47, I47, L47)</f>
        <v>4</v>
      </c>
      <c r="P47" s="282">
        <f>SUM(D47, G47, J47, M47)</f>
        <v>20</v>
      </c>
      <c r="Q47" s="604"/>
      <c r="R47" s="283"/>
      <c r="S47" s="283"/>
      <c r="T47" s="283"/>
      <c r="U47" s="283"/>
      <c r="V47" s="283"/>
      <c r="W47" s="283"/>
    </row>
    <row r="48" spans="1:23">
      <c r="A48" s="284"/>
      <c r="B48" s="284"/>
      <c r="C48" s="284"/>
      <c r="D48" s="284"/>
      <c r="E48" s="284"/>
      <c r="F48" s="284"/>
      <c r="G48" s="284"/>
      <c r="H48" s="284"/>
      <c r="I48" s="284"/>
      <c r="J48" s="284"/>
      <c r="K48" s="284"/>
      <c r="L48" s="284"/>
      <c r="M48" s="284" t="s">
        <v>14</v>
      </c>
      <c r="N48" s="284"/>
      <c r="O48" s="285">
        <f>SUM(O46:O47)</f>
        <v>8</v>
      </c>
      <c r="P48" s="285">
        <f>SUM(P46:P47)</f>
        <v>60</v>
      </c>
      <c r="Q48" s="284"/>
    </row>
    <row r="49" spans="1:23">
      <c r="A49" s="284"/>
      <c r="B49" s="284"/>
      <c r="C49" s="284"/>
      <c r="D49" s="284"/>
      <c r="E49" s="284"/>
      <c r="F49" s="284"/>
      <c r="G49" s="284"/>
      <c r="H49" s="284"/>
      <c r="I49" s="284"/>
      <c r="J49" s="284"/>
      <c r="K49" s="284"/>
      <c r="L49" s="284"/>
      <c r="M49" s="284"/>
      <c r="N49" s="284"/>
      <c r="O49" s="286"/>
      <c r="P49" s="286"/>
      <c r="Q49" s="284"/>
    </row>
    <row r="50" spans="1:23" ht="21">
      <c r="A50" s="225" t="s">
        <v>67</v>
      </c>
      <c r="B50" s="133" t="s">
        <v>3</v>
      </c>
      <c r="C50" s="227" t="s">
        <v>4</v>
      </c>
      <c r="D50" s="142" t="s">
        <v>5</v>
      </c>
      <c r="E50" s="142" t="s">
        <v>31</v>
      </c>
      <c r="F50" s="228" t="s">
        <v>6</v>
      </c>
      <c r="G50" s="145" t="s">
        <v>7</v>
      </c>
      <c r="H50" s="145" t="s">
        <v>32</v>
      </c>
      <c r="I50" s="229" t="s">
        <v>8</v>
      </c>
      <c r="J50" s="230" t="s">
        <v>9</v>
      </c>
      <c r="K50" s="231" t="s">
        <v>39</v>
      </c>
      <c r="L50" s="232" t="s">
        <v>10</v>
      </c>
      <c r="M50" s="233" t="s">
        <v>11</v>
      </c>
      <c r="N50" s="233" t="s">
        <v>38</v>
      </c>
      <c r="O50" s="234" t="s">
        <v>12</v>
      </c>
      <c r="P50" s="234" t="s">
        <v>13</v>
      </c>
      <c r="Q50" s="284"/>
    </row>
    <row r="51" spans="1:23">
      <c r="A51" s="226" t="s">
        <v>68</v>
      </c>
      <c r="B51" s="161" t="s">
        <v>36</v>
      </c>
      <c r="C51" s="131"/>
      <c r="D51" s="131"/>
      <c r="E51" s="131"/>
      <c r="F51" s="131"/>
      <c r="G51" s="131"/>
      <c r="H51" s="131"/>
      <c r="I51" s="124">
        <v>3</v>
      </c>
      <c r="J51" s="126"/>
      <c r="K51" s="131" t="s">
        <v>33</v>
      </c>
      <c r="L51" s="131"/>
      <c r="M51" s="139"/>
      <c r="N51" s="139"/>
      <c r="O51" s="235">
        <v>3</v>
      </c>
      <c r="P51" s="235"/>
      <c r="Q51" s="3"/>
    </row>
    <row r="52" spans="1:2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0" t="s">
        <v>15</v>
      </c>
      <c r="N52" s="3"/>
      <c r="O52" s="236">
        <f>SUM(O51)</f>
        <v>3</v>
      </c>
      <c r="P52" s="3"/>
      <c r="Q52" s="284"/>
    </row>
    <row r="53" spans="1:2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23" ht="21">
      <c r="A54" s="31" t="s">
        <v>70</v>
      </c>
      <c r="B54" s="274" t="s">
        <v>96</v>
      </c>
      <c r="C54" s="39" t="s">
        <v>4</v>
      </c>
      <c r="D54" s="39" t="s">
        <v>5</v>
      </c>
      <c r="E54" s="34" t="s">
        <v>31</v>
      </c>
      <c r="F54" s="40" t="s">
        <v>6</v>
      </c>
      <c r="G54" s="40" t="s">
        <v>7</v>
      </c>
      <c r="H54" s="35" t="s">
        <v>32</v>
      </c>
      <c r="I54" s="36" t="s">
        <v>8</v>
      </c>
      <c r="J54" s="36" t="s">
        <v>9</v>
      </c>
      <c r="K54" s="36" t="s">
        <v>39</v>
      </c>
      <c r="L54" s="41" t="s">
        <v>10</v>
      </c>
      <c r="M54" s="42" t="s">
        <v>11</v>
      </c>
      <c r="N54" s="37" t="s">
        <v>38</v>
      </c>
      <c r="O54" s="22" t="s">
        <v>12</v>
      </c>
      <c r="P54" s="22" t="s">
        <v>13</v>
      </c>
      <c r="Q54" s="319" t="s">
        <v>195</v>
      </c>
    </row>
    <row r="55" spans="1:23" ht="24" customHeight="1">
      <c r="A55" s="629" t="s">
        <v>107</v>
      </c>
      <c r="B55" s="630"/>
      <c r="C55" s="630"/>
      <c r="D55" s="630"/>
      <c r="E55" s="630"/>
      <c r="F55" s="630"/>
      <c r="G55" s="630"/>
      <c r="H55" s="630"/>
      <c r="I55" s="630"/>
      <c r="J55" s="631"/>
      <c r="K55" s="278"/>
      <c r="L55" s="278"/>
      <c r="M55" s="278"/>
      <c r="N55" s="278"/>
      <c r="O55" s="278"/>
      <c r="P55" s="278"/>
      <c r="Q55" s="602" t="s">
        <v>98</v>
      </c>
    </row>
    <row r="56" spans="1:23" ht="21">
      <c r="A56" s="328" t="s">
        <v>72</v>
      </c>
      <c r="B56" s="263" t="s">
        <v>40</v>
      </c>
      <c r="C56" s="279">
        <v>4</v>
      </c>
      <c r="D56" s="279">
        <v>5</v>
      </c>
      <c r="E56" s="279" t="s">
        <v>34</v>
      </c>
      <c r="F56" s="279">
        <v>4</v>
      </c>
      <c r="G56" s="280">
        <v>5</v>
      </c>
      <c r="H56" s="279" t="s">
        <v>34</v>
      </c>
      <c r="I56" s="279">
        <v>2</v>
      </c>
      <c r="J56" s="280">
        <v>5</v>
      </c>
      <c r="K56" s="279" t="s">
        <v>34</v>
      </c>
      <c r="L56" s="279">
        <v>2</v>
      </c>
      <c r="M56" s="280">
        <v>5</v>
      </c>
      <c r="N56" s="279" t="s">
        <v>34</v>
      </c>
      <c r="O56" s="9">
        <f t="shared" ref="O56:P59" si="1">SUM(C56, F56, I56, L56)</f>
        <v>12</v>
      </c>
      <c r="P56" s="9">
        <f t="shared" si="1"/>
        <v>20</v>
      </c>
      <c r="Q56" s="603"/>
    </row>
    <row r="57" spans="1:23">
      <c r="A57" s="329" t="s">
        <v>101</v>
      </c>
      <c r="B57" s="263" t="s">
        <v>36</v>
      </c>
      <c r="C57" s="279">
        <v>1</v>
      </c>
      <c r="D57" s="279">
        <v>5</v>
      </c>
      <c r="E57" s="279" t="s">
        <v>33</v>
      </c>
      <c r="F57" s="279">
        <v>1</v>
      </c>
      <c r="G57" s="280">
        <v>5</v>
      </c>
      <c r="H57" s="279" t="s">
        <v>33</v>
      </c>
      <c r="I57" s="279">
        <v>1</v>
      </c>
      <c r="J57" s="280">
        <v>10</v>
      </c>
      <c r="K57" s="279" t="s">
        <v>33</v>
      </c>
      <c r="L57" s="279">
        <v>1</v>
      </c>
      <c r="M57" s="280">
        <v>10</v>
      </c>
      <c r="N57" s="279" t="s">
        <v>34</v>
      </c>
      <c r="O57" s="9">
        <f t="shared" si="1"/>
        <v>4</v>
      </c>
      <c r="P57" s="9">
        <f t="shared" si="1"/>
        <v>30</v>
      </c>
      <c r="Q57" s="603"/>
    </row>
    <row r="58" spans="1:23" ht="42" customHeight="1">
      <c r="A58" s="281" t="s">
        <v>102</v>
      </c>
      <c r="B58" s="9" t="s">
        <v>40</v>
      </c>
      <c r="C58" s="279"/>
      <c r="D58" s="279"/>
      <c r="E58" s="279"/>
      <c r="F58" s="279"/>
      <c r="G58" s="280"/>
      <c r="H58" s="279"/>
      <c r="I58" s="279">
        <v>2</v>
      </c>
      <c r="J58" s="280">
        <v>20</v>
      </c>
      <c r="K58" s="679" t="s">
        <v>34</v>
      </c>
      <c r="L58" s="279">
        <v>1</v>
      </c>
      <c r="M58" s="280">
        <v>10</v>
      </c>
      <c r="N58" s="279" t="s">
        <v>34</v>
      </c>
      <c r="O58" s="9">
        <f t="shared" si="1"/>
        <v>3</v>
      </c>
      <c r="P58" s="9">
        <f t="shared" si="1"/>
        <v>30</v>
      </c>
      <c r="Q58" s="604"/>
    </row>
    <row r="59" spans="1:23" ht="21.6">
      <c r="A59" s="279" t="s">
        <v>27</v>
      </c>
      <c r="B59" s="9" t="s">
        <v>40</v>
      </c>
      <c r="C59" s="49">
        <v>2</v>
      </c>
      <c r="D59" s="94">
        <v>10</v>
      </c>
      <c r="E59" s="94" t="s">
        <v>33</v>
      </c>
      <c r="F59" s="49">
        <v>1</v>
      </c>
      <c r="G59" s="94">
        <v>10</v>
      </c>
      <c r="H59" s="94" t="s">
        <v>33</v>
      </c>
      <c r="I59" s="49">
        <v>2</v>
      </c>
      <c r="J59" s="94">
        <v>10</v>
      </c>
      <c r="K59" s="94" t="s">
        <v>34</v>
      </c>
      <c r="L59" s="49"/>
      <c r="M59" s="94"/>
      <c r="N59" s="94"/>
      <c r="O59" s="9">
        <f t="shared" si="1"/>
        <v>5</v>
      </c>
      <c r="P59" s="9">
        <f t="shared" si="1"/>
        <v>30</v>
      </c>
      <c r="Q59" s="52" t="s">
        <v>103</v>
      </c>
      <c r="R59" s="283"/>
      <c r="S59" s="283"/>
      <c r="T59" s="283"/>
      <c r="U59" s="283"/>
      <c r="V59" s="283"/>
      <c r="W59" s="283"/>
    </row>
    <row r="60" spans="1:23" ht="14.4">
      <c r="A60" s="284"/>
      <c r="B60" s="284"/>
      <c r="C60" s="284"/>
      <c r="D60" s="284"/>
      <c r="E60" s="284"/>
      <c r="F60" s="284"/>
      <c r="G60" s="288"/>
      <c r="H60" s="284"/>
      <c r="I60" s="284"/>
      <c r="J60" s="284"/>
      <c r="K60" s="284"/>
      <c r="L60" s="284"/>
      <c r="M60" s="284" t="s">
        <v>14</v>
      </c>
      <c r="N60" s="284"/>
      <c r="O60" s="285">
        <f>SUM(O56:O59)</f>
        <v>24</v>
      </c>
      <c r="P60" s="285">
        <f>SUM(P56:P59)</f>
        <v>110</v>
      </c>
      <c r="Q60" s="284"/>
      <c r="R60" s="283"/>
      <c r="S60" s="283"/>
      <c r="T60" s="283"/>
      <c r="U60" s="283"/>
      <c r="V60" s="283"/>
      <c r="W60" s="283"/>
    </row>
    <row r="61" spans="1:23" ht="14.4">
      <c r="A61" s="284"/>
      <c r="B61" s="284"/>
      <c r="C61" s="284"/>
      <c r="D61" s="284"/>
      <c r="E61" s="284"/>
      <c r="F61" s="284"/>
      <c r="G61" s="284"/>
      <c r="H61" s="284"/>
      <c r="I61" s="284"/>
      <c r="J61" s="284"/>
      <c r="K61" s="284"/>
      <c r="L61" s="284"/>
      <c r="M61" s="284"/>
      <c r="N61" s="284"/>
      <c r="O61" s="290"/>
      <c r="P61" s="290"/>
      <c r="Q61" s="284"/>
      <c r="R61" s="283"/>
      <c r="S61" s="283"/>
      <c r="T61" s="283"/>
      <c r="U61" s="283"/>
      <c r="V61" s="283"/>
      <c r="W61" s="283"/>
    </row>
    <row r="62" spans="1:2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23" ht="20.399999999999999">
      <c r="A63" s="330" t="s">
        <v>69</v>
      </c>
      <c r="B63" s="309" t="s">
        <v>3</v>
      </c>
      <c r="C63" s="310" t="s">
        <v>4</v>
      </c>
      <c r="D63" s="310" t="s">
        <v>5</v>
      </c>
      <c r="E63" s="311" t="s">
        <v>31</v>
      </c>
      <c r="F63" s="312" t="s">
        <v>6</v>
      </c>
      <c r="G63" s="312" t="s">
        <v>7</v>
      </c>
      <c r="H63" s="313" t="s">
        <v>32</v>
      </c>
      <c r="I63" s="314" t="s">
        <v>8</v>
      </c>
      <c r="J63" s="314" t="s">
        <v>9</v>
      </c>
      <c r="K63" s="314" t="s">
        <v>39</v>
      </c>
      <c r="L63" s="315" t="s">
        <v>10</v>
      </c>
      <c r="M63" s="316" t="s">
        <v>11</v>
      </c>
      <c r="N63" s="317" t="s">
        <v>38</v>
      </c>
      <c r="O63" s="318" t="s">
        <v>12</v>
      </c>
      <c r="P63" s="318" t="s">
        <v>13</v>
      </c>
      <c r="Q63" s="319" t="s">
        <v>195</v>
      </c>
    </row>
    <row r="64" spans="1:23" ht="21.75" customHeight="1">
      <c r="A64" s="632" t="s">
        <v>108</v>
      </c>
      <c r="B64" s="633"/>
      <c r="C64" s="633"/>
      <c r="D64" s="633"/>
      <c r="E64" s="633"/>
      <c r="F64" s="633"/>
      <c r="G64" s="633"/>
      <c r="H64" s="633"/>
      <c r="I64" s="633"/>
      <c r="J64" s="634"/>
      <c r="K64" s="76"/>
      <c r="L64" s="77"/>
      <c r="M64" s="78"/>
      <c r="N64" s="78"/>
      <c r="O64" s="79"/>
      <c r="P64" s="79"/>
      <c r="Q64" s="291"/>
    </row>
    <row r="65" spans="1:17" ht="21">
      <c r="A65" s="331" t="s">
        <v>55</v>
      </c>
      <c r="B65" s="24" t="s">
        <v>40</v>
      </c>
      <c r="C65" s="25"/>
      <c r="D65" s="26"/>
      <c r="E65" s="26"/>
      <c r="F65" s="27"/>
      <c r="G65" s="26"/>
      <c r="H65" s="26"/>
      <c r="I65" s="27"/>
      <c r="J65" s="26"/>
      <c r="K65" s="26"/>
      <c r="L65" s="27">
        <v>3</v>
      </c>
      <c r="M65" s="26">
        <v>10</v>
      </c>
      <c r="N65" s="26" t="s">
        <v>41</v>
      </c>
      <c r="O65" s="5">
        <f t="shared" ref="O65:P68" si="2">SUM(C65, F65, I65, L65)</f>
        <v>3</v>
      </c>
      <c r="P65" s="5">
        <f t="shared" si="2"/>
        <v>10</v>
      </c>
      <c r="Q65" s="52" t="s">
        <v>196</v>
      </c>
    </row>
    <row r="66" spans="1:17" ht="43.35" customHeight="1">
      <c r="A66" s="33" t="s">
        <v>104</v>
      </c>
      <c r="B66" s="24" t="s">
        <v>36</v>
      </c>
      <c r="C66" s="25"/>
      <c r="D66" s="26"/>
      <c r="E66" s="26"/>
      <c r="F66" s="27"/>
      <c r="G66" s="26"/>
      <c r="H66" s="26"/>
      <c r="I66" s="27"/>
      <c r="J66" s="26"/>
      <c r="K66" s="26"/>
      <c r="L66" s="27">
        <v>3</v>
      </c>
      <c r="M66" s="26">
        <v>10</v>
      </c>
      <c r="N66" s="26" t="s">
        <v>41</v>
      </c>
      <c r="O66" s="5">
        <f t="shared" si="2"/>
        <v>3</v>
      </c>
      <c r="P66" s="43">
        <f t="shared" si="2"/>
        <v>10</v>
      </c>
      <c r="Q66" s="602" t="s">
        <v>98</v>
      </c>
    </row>
    <row r="67" spans="1:17" ht="31.35" customHeight="1">
      <c r="A67" s="33" t="s">
        <v>105</v>
      </c>
      <c r="B67" s="24" t="s">
        <v>40</v>
      </c>
      <c r="C67" s="25"/>
      <c r="D67" s="26"/>
      <c r="E67" s="26"/>
      <c r="F67" s="27"/>
      <c r="G67" s="26"/>
      <c r="H67" s="26"/>
      <c r="I67" s="27"/>
      <c r="J67" s="26"/>
      <c r="K67" s="26"/>
      <c r="L67" s="27">
        <v>3</v>
      </c>
      <c r="M67" s="26">
        <v>10</v>
      </c>
      <c r="N67" s="26" t="s">
        <v>41</v>
      </c>
      <c r="O67" s="5">
        <f t="shared" si="2"/>
        <v>3</v>
      </c>
      <c r="P67" s="43">
        <f t="shared" si="2"/>
        <v>10</v>
      </c>
      <c r="Q67" s="603"/>
    </row>
    <row r="68" spans="1:17" ht="29.25" customHeight="1">
      <c r="A68" s="49" t="s">
        <v>30</v>
      </c>
      <c r="B68" s="24" t="s">
        <v>40</v>
      </c>
      <c r="C68" s="25"/>
      <c r="D68" s="26"/>
      <c r="E68" s="26"/>
      <c r="F68" s="27"/>
      <c r="G68" s="26"/>
      <c r="H68" s="26"/>
      <c r="I68" s="27"/>
      <c r="J68" s="26"/>
      <c r="K68" s="26"/>
      <c r="L68" s="27">
        <v>3</v>
      </c>
      <c r="M68" s="26">
        <v>20</v>
      </c>
      <c r="N68" s="26" t="s">
        <v>41</v>
      </c>
      <c r="O68" s="5">
        <f t="shared" si="2"/>
        <v>3</v>
      </c>
      <c r="P68" s="528">
        <f t="shared" si="2"/>
        <v>20</v>
      </c>
      <c r="Q68" s="604"/>
    </row>
    <row r="69" spans="1:17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21" t="s">
        <v>15</v>
      </c>
      <c r="N69" s="21"/>
      <c r="O69" s="527">
        <f>SUM(O65:O68)</f>
        <v>12</v>
      </c>
      <c r="P69" s="423">
        <f>SUM(P65:P68)</f>
        <v>50</v>
      </c>
      <c r="Q69" s="83"/>
    </row>
    <row r="70" spans="1:17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</sheetData>
  <mergeCells count="15">
    <mergeCell ref="Q55:Q58"/>
    <mergeCell ref="Q66:Q68"/>
    <mergeCell ref="A36:F36"/>
    <mergeCell ref="A1:F1"/>
    <mergeCell ref="A2:F2"/>
    <mergeCell ref="A3:F3"/>
    <mergeCell ref="Q8:Q9"/>
    <mergeCell ref="Q12:Q19"/>
    <mergeCell ref="Q23:Q25"/>
    <mergeCell ref="A23:G23"/>
    <mergeCell ref="A45:I45"/>
    <mergeCell ref="A55:J55"/>
    <mergeCell ref="A64:J64"/>
    <mergeCell ref="Q36:Q41"/>
    <mergeCell ref="Q45:Q47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</sheetPr>
  <dimension ref="A1:W71"/>
  <sheetViews>
    <sheetView zoomScaleNormal="100" workbookViewId="0">
      <selection activeCell="Q1" sqref="Q1:Q1048576"/>
    </sheetView>
  </sheetViews>
  <sheetFormatPr defaultRowHeight="13.8"/>
  <cols>
    <col min="1" max="1" width="25.09765625" customWidth="1"/>
    <col min="2" max="2" width="7.09765625" customWidth="1"/>
    <col min="3" max="3" width="6.8984375" customWidth="1"/>
    <col min="4" max="4" width="6.59765625" customWidth="1"/>
    <col min="5" max="5" width="7" customWidth="1"/>
    <col min="6" max="6" width="7.09765625" customWidth="1"/>
    <col min="7" max="7" width="7" customWidth="1"/>
    <col min="8" max="9" width="7.5" customWidth="1"/>
    <col min="10" max="10" width="7.09765625" customWidth="1"/>
    <col min="11" max="11" width="7.5" customWidth="1"/>
    <col min="12" max="12" width="7.09765625" customWidth="1"/>
    <col min="13" max="13" width="7.59765625" customWidth="1"/>
    <col min="14" max="16" width="7.8984375" customWidth="1"/>
    <col min="17" max="17" width="15.09765625" customWidth="1"/>
  </cols>
  <sheetData>
    <row r="1" spans="1:23" ht="34.35" customHeight="1">
      <c r="A1" s="606" t="s">
        <v>187</v>
      </c>
      <c r="B1" s="606"/>
      <c r="C1" s="606"/>
      <c r="D1" s="606"/>
      <c r="E1" s="606"/>
      <c r="F1" s="606"/>
    </row>
    <row r="2" spans="1:23" ht="14.4">
      <c r="A2" s="607" t="s">
        <v>25</v>
      </c>
      <c r="B2" s="607"/>
      <c r="C2" s="607"/>
      <c r="D2" s="607"/>
      <c r="E2" s="607"/>
      <c r="F2" s="607"/>
    </row>
    <row r="3" spans="1:23" ht="35.1" customHeight="1">
      <c r="A3" s="606" t="s">
        <v>154</v>
      </c>
      <c r="B3" s="606"/>
      <c r="C3" s="606"/>
      <c r="D3" s="606"/>
      <c r="E3" s="606"/>
      <c r="F3" s="606"/>
      <c r="G3" s="606"/>
      <c r="H3" s="606"/>
      <c r="I3" s="606"/>
      <c r="J3" s="606"/>
      <c r="S3" s="96" t="s">
        <v>155</v>
      </c>
      <c r="T3" s="3"/>
      <c r="U3" s="3"/>
      <c r="V3" s="3"/>
      <c r="W3" s="3"/>
    </row>
    <row r="4" spans="1:23">
      <c r="S4" s="6"/>
      <c r="T4" s="3"/>
      <c r="U4" s="3"/>
      <c r="V4" s="3"/>
      <c r="W4" s="3"/>
    </row>
    <row r="5" spans="1:23">
      <c r="S5" s="47" t="s">
        <v>0</v>
      </c>
      <c r="T5" s="266" t="s">
        <v>1</v>
      </c>
      <c r="U5" s="13"/>
      <c r="V5" s="11" t="s">
        <v>2</v>
      </c>
      <c r="W5" s="11" t="s">
        <v>1</v>
      </c>
    </row>
    <row r="6" spans="1:23" ht="21">
      <c r="A6" s="308" t="s">
        <v>56</v>
      </c>
      <c r="B6" s="321" t="s">
        <v>3</v>
      </c>
      <c r="C6" s="482" t="s">
        <v>4</v>
      </c>
      <c r="D6" s="141" t="s">
        <v>5</v>
      </c>
      <c r="E6" s="142" t="s">
        <v>44</v>
      </c>
      <c r="F6" s="144" t="s">
        <v>6</v>
      </c>
      <c r="G6" s="144" t="s">
        <v>7</v>
      </c>
      <c r="H6" s="145" t="s">
        <v>45</v>
      </c>
      <c r="I6" s="483" t="s">
        <v>8</v>
      </c>
      <c r="J6" s="120" t="s">
        <v>9</v>
      </c>
      <c r="K6" s="132" t="s">
        <v>35</v>
      </c>
      <c r="L6" s="122" t="s">
        <v>10</v>
      </c>
      <c r="M6" s="122" t="s">
        <v>11</v>
      </c>
      <c r="N6" s="134" t="s">
        <v>38</v>
      </c>
      <c r="O6" s="484" t="s">
        <v>12</v>
      </c>
      <c r="P6" s="484" t="s">
        <v>13</v>
      </c>
      <c r="Q6" s="326" t="s">
        <v>195</v>
      </c>
      <c r="S6" s="224" t="s">
        <v>16</v>
      </c>
      <c r="T6" s="267">
        <f>O20</f>
        <v>30</v>
      </c>
      <c r="U6" s="13"/>
      <c r="V6" s="16" t="s">
        <v>24</v>
      </c>
      <c r="W6" s="17">
        <f>SUM(C8:C69)</f>
        <v>30</v>
      </c>
    </row>
    <row r="7" spans="1:23">
      <c r="A7" s="341" t="s">
        <v>161</v>
      </c>
      <c r="B7" s="147"/>
      <c r="C7" s="148"/>
      <c r="D7" s="149"/>
      <c r="E7" s="150"/>
      <c r="F7" s="151"/>
      <c r="G7" s="149"/>
      <c r="H7" s="150"/>
      <c r="I7" s="151"/>
      <c r="J7" s="152"/>
      <c r="K7" s="153"/>
      <c r="L7" s="154"/>
      <c r="M7" s="155"/>
      <c r="N7" s="153"/>
      <c r="O7" s="196"/>
      <c r="P7" s="196"/>
      <c r="Q7" s="253"/>
      <c r="S7" s="224" t="s">
        <v>17</v>
      </c>
      <c r="T7" s="268">
        <f>O26</f>
        <v>15</v>
      </c>
      <c r="U7" s="13"/>
      <c r="V7" s="16" t="s">
        <v>21</v>
      </c>
      <c r="W7" s="17">
        <f>SUM(F8:F69)</f>
        <v>30</v>
      </c>
    </row>
    <row r="8" spans="1:23">
      <c r="A8" s="413" t="s">
        <v>57</v>
      </c>
      <c r="B8" s="125" t="s">
        <v>36</v>
      </c>
      <c r="C8" s="124">
        <v>2</v>
      </c>
      <c r="D8" s="156">
        <v>25</v>
      </c>
      <c r="E8" s="157" t="s">
        <v>33</v>
      </c>
      <c r="F8" s="124">
        <v>2</v>
      </c>
      <c r="G8" s="138">
        <v>25</v>
      </c>
      <c r="H8" s="135" t="s">
        <v>34</v>
      </c>
      <c r="I8" s="129"/>
      <c r="J8" s="126"/>
      <c r="K8" s="126"/>
      <c r="L8" s="124"/>
      <c r="M8" s="126"/>
      <c r="N8" s="126"/>
      <c r="O8" s="123">
        <v>4</v>
      </c>
      <c r="P8" s="123">
        <v>50</v>
      </c>
      <c r="Q8" s="601" t="s">
        <v>49</v>
      </c>
      <c r="S8" s="224" t="s">
        <v>18</v>
      </c>
      <c r="T8" s="268">
        <f>O32</f>
        <v>5</v>
      </c>
      <c r="U8" s="13"/>
      <c r="V8" s="16" t="s">
        <v>22</v>
      </c>
      <c r="W8" s="80">
        <f>SUM(I8:I69)</f>
        <v>33</v>
      </c>
    </row>
    <row r="9" spans="1:23">
      <c r="A9" s="413" t="s">
        <v>58</v>
      </c>
      <c r="B9" s="125" t="s">
        <v>36</v>
      </c>
      <c r="C9" s="158"/>
      <c r="D9" s="159"/>
      <c r="E9" s="160"/>
      <c r="F9" s="131"/>
      <c r="G9" s="131"/>
      <c r="H9" s="131"/>
      <c r="I9" s="129">
        <v>3</v>
      </c>
      <c r="J9" s="138">
        <v>30</v>
      </c>
      <c r="K9" s="138" t="s">
        <v>33</v>
      </c>
      <c r="L9" s="124"/>
      <c r="M9" s="126"/>
      <c r="N9" s="126"/>
      <c r="O9" s="123">
        <v>3</v>
      </c>
      <c r="P9" s="123">
        <v>30</v>
      </c>
      <c r="Q9" s="601"/>
      <c r="S9" s="224" t="s">
        <v>19</v>
      </c>
      <c r="T9" s="268">
        <f>SUM(O43,O49)</f>
        <v>34</v>
      </c>
      <c r="U9" s="13"/>
      <c r="V9" s="16" t="s">
        <v>23</v>
      </c>
      <c r="W9" s="80">
        <f>SUM(L8:L69)</f>
        <v>30</v>
      </c>
    </row>
    <row r="10" spans="1:23" ht="20.399999999999999">
      <c r="A10" s="435" t="s">
        <v>59</v>
      </c>
      <c r="B10" s="161" t="s">
        <v>36</v>
      </c>
      <c r="C10" s="487"/>
      <c r="D10" s="139"/>
      <c r="E10" s="139"/>
      <c r="F10" s="211">
        <v>2</v>
      </c>
      <c r="G10" s="138">
        <v>20</v>
      </c>
      <c r="H10" s="138" t="s">
        <v>33</v>
      </c>
      <c r="I10" s="488">
        <v>3</v>
      </c>
      <c r="J10" s="126">
        <v>30</v>
      </c>
      <c r="K10" s="126" t="s">
        <v>34</v>
      </c>
      <c r="L10" s="126"/>
      <c r="M10" s="126"/>
      <c r="N10" s="126"/>
      <c r="O10" s="123">
        <v>5</v>
      </c>
      <c r="P10" s="123">
        <v>50</v>
      </c>
      <c r="Q10" s="287" t="s">
        <v>50</v>
      </c>
      <c r="S10" s="224" t="s">
        <v>66</v>
      </c>
      <c r="T10" s="269">
        <f>O53</f>
        <v>3</v>
      </c>
      <c r="U10" s="13"/>
      <c r="V10" s="51" t="s">
        <v>14</v>
      </c>
      <c r="W10" s="50">
        <f>SUM(W6:W9)</f>
        <v>123</v>
      </c>
    </row>
    <row r="11" spans="1:23" ht="25.35" customHeight="1">
      <c r="A11" s="558" t="s">
        <v>162</v>
      </c>
      <c r="B11" s="507"/>
      <c r="C11" s="508"/>
      <c r="D11" s="149"/>
      <c r="E11" s="149"/>
      <c r="F11" s="509"/>
      <c r="G11" s="166"/>
      <c r="H11" s="166"/>
      <c r="I11" s="510"/>
      <c r="J11" s="155"/>
      <c r="K11" s="155"/>
      <c r="L11" s="155"/>
      <c r="M11" s="155"/>
      <c r="N11" s="155"/>
      <c r="O11" s="511"/>
      <c r="P11" s="511"/>
      <c r="Q11" s="512"/>
      <c r="S11" s="224" t="s">
        <v>42</v>
      </c>
      <c r="T11" s="268">
        <f>O61</f>
        <v>24</v>
      </c>
      <c r="U11" s="13"/>
      <c r="V11" s="13"/>
      <c r="W11" s="18"/>
    </row>
    <row r="12" spans="1:23" ht="59.4" customHeight="1">
      <c r="A12" s="559" t="s">
        <v>54</v>
      </c>
      <c r="B12" s="168" t="s">
        <v>36</v>
      </c>
      <c r="C12" s="169">
        <v>2</v>
      </c>
      <c r="D12" s="170">
        <v>30</v>
      </c>
      <c r="E12" s="171" t="s">
        <v>34</v>
      </c>
      <c r="F12" s="131"/>
      <c r="G12" s="131"/>
      <c r="H12" s="131"/>
      <c r="I12" s="172"/>
      <c r="J12" s="173"/>
      <c r="K12" s="174"/>
      <c r="L12" s="175"/>
      <c r="M12" s="174"/>
      <c r="N12" s="174"/>
      <c r="O12" s="123">
        <v>2</v>
      </c>
      <c r="P12" s="123">
        <v>30</v>
      </c>
      <c r="Q12" s="601" t="s">
        <v>49</v>
      </c>
      <c r="S12" s="271" t="s">
        <v>20</v>
      </c>
      <c r="T12" s="268">
        <f>O70</f>
        <v>12</v>
      </c>
      <c r="U12" s="3"/>
      <c r="V12" s="3"/>
      <c r="W12" s="3"/>
    </row>
    <row r="13" spans="1:23" ht="33" customHeight="1">
      <c r="A13" s="560" t="s">
        <v>163</v>
      </c>
      <c r="B13" s="523" t="s">
        <v>36</v>
      </c>
      <c r="C13" s="172">
        <v>1</v>
      </c>
      <c r="D13" s="177">
        <v>30</v>
      </c>
      <c r="E13" s="177" t="s">
        <v>33</v>
      </c>
      <c r="F13" s="524">
        <v>1</v>
      </c>
      <c r="G13" s="524">
        <v>30</v>
      </c>
      <c r="H13" s="524" t="s">
        <v>33</v>
      </c>
      <c r="I13" s="172"/>
      <c r="J13" s="173"/>
      <c r="K13" s="174"/>
      <c r="L13" s="175"/>
      <c r="M13" s="174"/>
      <c r="N13" s="174"/>
      <c r="O13" s="123">
        <v>2</v>
      </c>
      <c r="P13" s="123">
        <v>60</v>
      </c>
      <c r="Q13" s="601"/>
      <c r="S13" s="48" t="s">
        <v>43</v>
      </c>
      <c r="T13" s="84">
        <f>SUM(T6:T12)</f>
        <v>123</v>
      </c>
      <c r="U13" s="3"/>
      <c r="V13" s="3"/>
      <c r="W13" s="3"/>
    </row>
    <row r="14" spans="1:23">
      <c r="A14" s="559" t="s">
        <v>60</v>
      </c>
      <c r="B14" s="176" t="s">
        <v>36</v>
      </c>
      <c r="C14" s="131"/>
      <c r="D14" s="131"/>
      <c r="E14" s="140"/>
      <c r="F14" s="172"/>
      <c r="G14" s="177"/>
      <c r="H14" s="177"/>
      <c r="I14" s="178"/>
      <c r="J14" s="174"/>
      <c r="K14" s="174"/>
      <c r="L14" s="124">
        <v>2</v>
      </c>
      <c r="M14" s="126">
        <v>20</v>
      </c>
      <c r="N14" s="126" t="s">
        <v>33</v>
      </c>
      <c r="O14" s="197">
        <v>2</v>
      </c>
      <c r="P14" s="197">
        <v>20</v>
      </c>
      <c r="Q14" s="601"/>
      <c r="U14" s="20"/>
      <c r="V14" s="20"/>
      <c r="W14" s="20"/>
    </row>
    <row r="15" spans="1:23" ht="28.35" customHeight="1">
      <c r="A15" s="561" t="s">
        <v>37</v>
      </c>
      <c r="B15" s="513"/>
      <c r="C15" s="181"/>
      <c r="D15" s="181"/>
      <c r="E15" s="182"/>
      <c r="F15" s="184"/>
      <c r="G15" s="184"/>
      <c r="H15" s="184"/>
      <c r="I15" s="513"/>
      <c r="J15" s="181"/>
      <c r="K15" s="181"/>
      <c r="L15" s="181"/>
      <c r="M15" s="181"/>
      <c r="N15" s="181"/>
      <c r="O15" s="511"/>
      <c r="P15" s="511"/>
      <c r="Q15" s="601"/>
    </row>
    <row r="16" spans="1:23" ht="14.4">
      <c r="A16" s="526" t="s">
        <v>61</v>
      </c>
      <c r="B16" s="186" t="s">
        <v>36</v>
      </c>
      <c r="C16" s="129">
        <v>2</v>
      </c>
      <c r="D16" s="159">
        <v>20</v>
      </c>
      <c r="E16" s="159" t="s">
        <v>33</v>
      </c>
      <c r="F16" s="128"/>
      <c r="G16" s="138"/>
      <c r="H16" s="138"/>
      <c r="I16" s="175"/>
      <c r="J16" s="174"/>
      <c r="K16" s="174"/>
      <c r="L16" s="175"/>
      <c r="M16" s="174"/>
      <c r="N16" s="174"/>
      <c r="O16" s="123">
        <v>2</v>
      </c>
      <c r="P16" s="123">
        <v>20</v>
      </c>
      <c r="Q16" s="601"/>
      <c r="S16" s="2"/>
      <c r="T16" s="1"/>
      <c r="U16" s="1"/>
      <c r="V16" s="1"/>
      <c r="W16" s="1"/>
    </row>
    <row r="17" spans="1:23" ht="20.399999999999999">
      <c r="A17" s="526" t="s">
        <v>62</v>
      </c>
      <c r="B17" s="187" t="s">
        <v>36</v>
      </c>
      <c r="C17" s="486"/>
      <c r="D17" s="486"/>
      <c r="E17" s="486"/>
      <c r="F17" s="492">
        <v>3</v>
      </c>
      <c r="G17" s="126">
        <v>30</v>
      </c>
      <c r="H17" s="126" t="s">
        <v>34</v>
      </c>
      <c r="I17" s="126"/>
      <c r="J17" s="126"/>
      <c r="K17" s="126"/>
      <c r="L17" s="126"/>
      <c r="M17" s="126"/>
      <c r="N17" s="126"/>
      <c r="O17" s="197">
        <v>3</v>
      </c>
      <c r="P17" s="197">
        <v>30</v>
      </c>
      <c r="Q17" s="601"/>
      <c r="S17" s="2"/>
      <c r="T17" s="1"/>
      <c r="U17" s="1"/>
      <c r="V17" s="1"/>
      <c r="W17" s="1"/>
    </row>
    <row r="18" spans="1:23" ht="20.399999999999999">
      <c r="A18" s="526" t="s">
        <v>37</v>
      </c>
      <c r="B18" s="186" t="s">
        <v>36</v>
      </c>
      <c r="C18" s="138"/>
      <c r="D18" s="138"/>
      <c r="E18" s="138"/>
      <c r="F18" s="126"/>
      <c r="G18" s="126"/>
      <c r="H18" s="126"/>
      <c r="I18" s="493">
        <v>4</v>
      </c>
      <c r="J18" s="137">
        <v>40</v>
      </c>
      <c r="K18" s="137" t="s">
        <v>34</v>
      </c>
      <c r="L18" s="126"/>
      <c r="M18" s="126"/>
      <c r="N18" s="126"/>
      <c r="O18" s="123">
        <v>4</v>
      </c>
      <c r="P18" s="123">
        <v>40</v>
      </c>
      <c r="Q18" s="601"/>
      <c r="S18" s="272"/>
      <c r="T18" s="3"/>
      <c r="U18" s="3"/>
      <c r="V18" s="3"/>
      <c r="W18" s="3"/>
    </row>
    <row r="19" spans="1:23">
      <c r="A19" s="562" t="s">
        <v>63</v>
      </c>
      <c r="B19" s="186" t="s">
        <v>36</v>
      </c>
      <c r="C19" s="189"/>
      <c r="D19" s="190"/>
      <c r="E19" s="191"/>
      <c r="F19" s="192"/>
      <c r="G19" s="192"/>
      <c r="H19" s="192"/>
      <c r="I19" s="192"/>
      <c r="J19" s="193"/>
      <c r="K19" s="192"/>
      <c r="L19" s="124">
        <v>3</v>
      </c>
      <c r="M19" s="138">
        <v>30</v>
      </c>
      <c r="N19" s="194" t="s">
        <v>33</v>
      </c>
      <c r="O19" s="198">
        <v>3</v>
      </c>
      <c r="P19" s="198">
        <v>30</v>
      </c>
      <c r="Q19" s="601"/>
      <c r="S19" s="273"/>
      <c r="T19" s="3"/>
      <c r="U19" s="3"/>
      <c r="V19" s="3"/>
      <c r="W19" s="3"/>
    </row>
    <row r="20" spans="1:23">
      <c r="A20" s="118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27"/>
      <c r="N20" s="127" t="s">
        <v>15</v>
      </c>
      <c r="O20" s="199">
        <f>SUM(O8:O19)</f>
        <v>30</v>
      </c>
      <c r="P20" s="130">
        <v>300</v>
      </c>
      <c r="Q20" s="3"/>
      <c r="S20" s="14"/>
      <c r="T20" s="14"/>
      <c r="U20" s="13"/>
      <c r="V20" s="14"/>
      <c r="W20" s="14"/>
    </row>
    <row r="21" spans="1:23">
      <c r="S21" s="13"/>
      <c r="T21" s="14"/>
      <c r="U21" s="13"/>
      <c r="V21" s="13"/>
      <c r="W21" s="18"/>
    </row>
    <row r="22" spans="1:23" ht="21">
      <c r="A22" s="201" t="s">
        <v>65</v>
      </c>
      <c r="B22" s="133" t="s">
        <v>3</v>
      </c>
      <c r="C22" s="217" t="s">
        <v>4</v>
      </c>
      <c r="D22" s="217" t="s">
        <v>5</v>
      </c>
      <c r="E22" s="214" t="s">
        <v>31</v>
      </c>
      <c r="F22" s="218" t="s">
        <v>6</v>
      </c>
      <c r="G22" s="218" t="s">
        <v>7</v>
      </c>
      <c r="H22" s="215" t="s">
        <v>32</v>
      </c>
      <c r="I22" s="216" t="s">
        <v>8</v>
      </c>
      <c r="J22" s="216" t="s">
        <v>9</v>
      </c>
      <c r="K22" s="216" t="s">
        <v>39</v>
      </c>
      <c r="L22" s="219" t="s">
        <v>10</v>
      </c>
      <c r="M22" s="220" t="s">
        <v>11</v>
      </c>
      <c r="N22" s="134" t="s">
        <v>38</v>
      </c>
      <c r="O22" s="202" t="s">
        <v>12</v>
      </c>
      <c r="P22" s="202" t="s">
        <v>13</v>
      </c>
      <c r="Q22" s="326" t="s">
        <v>195</v>
      </c>
      <c r="S22" s="13"/>
      <c r="T22" s="14"/>
      <c r="U22" s="13"/>
      <c r="V22" s="13"/>
      <c r="W22" s="18"/>
    </row>
    <row r="23" spans="1:23" ht="17.399999999999999" customHeight="1">
      <c r="A23" s="612" t="s">
        <v>164</v>
      </c>
      <c r="B23" s="613"/>
      <c r="C23" s="613"/>
      <c r="D23" s="613"/>
      <c r="E23" s="613"/>
      <c r="F23" s="614"/>
      <c r="G23" s="206"/>
      <c r="H23" s="206"/>
      <c r="I23" s="207"/>
      <c r="J23" s="207"/>
      <c r="K23" s="207"/>
      <c r="L23" s="208"/>
      <c r="M23" s="209"/>
      <c r="N23" s="209"/>
      <c r="O23" s="210"/>
      <c r="P23" s="210"/>
      <c r="Q23" s="602" t="s">
        <v>50</v>
      </c>
      <c r="S23" s="13"/>
      <c r="T23" s="14"/>
      <c r="U23" s="13"/>
      <c r="V23" s="13"/>
      <c r="W23" s="18"/>
    </row>
    <row r="24" spans="1:23">
      <c r="A24" s="128" t="s">
        <v>26</v>
      </c>
      <c r="B24" s="186" t="s">
        <v>36</v>
      </c>
      <c r="C24" s="211">
        <v>6</v>
      </c>
      <c r="D24" s="212">
        <v>60</v>
      </c>
      <c r="E24" s="212" t="s">
        <v>34</v>
      </c>
      <c r="F24" s="129">
        <v>6</v>
      </c>
      <c r="G24" s="212">
        <v>60</v>
      </c>
      <c r="H24" s="212" t="s">
        <v>34</v>
      </c>
      <c r="I24" s="129"/>
      <c r="J24" s="212"/>
      <c r="K24" s="212"/>
      <c r="L24" s="129"/>
      <c r="M24" s="212"/>
      <c r="N24" s="212"/>
      <c r="O24" s="123">
        <v>12</v>
      </c>
      <c r="P24" s="123">
        <v>120</v>
      </c>
      <c r="Q24" s="603"/>
      <c r="S24" s="13"/>
      <c r="T24" s="14"/>
      <c r="U24" s="13"/>
      <c r="V24" s="13"/>
      <c r="W24" s="18"/>
    </row>
    <row r="25" spans="1:23" ht="27.6" customHeight="1">
      <c r="A25" s="500" t="s">
        <v>185</v>
      </c>
      <c r="B25" s="186" t="s">
        <v>36</v>
      </c>
      <c r="C25" s="212"/>
      <c r="D25" s="212"/>
      <c r="E25" s="212"/>
      <c r="F25" s="212"/>
      <c r="G25" s="212"/>
      <c r="H25" s="212"/>
      <c r="I25" s="211">
        <v>3</v>
      </c>
      <c r="J25" s="212">
        <v>20</v>
      </c>
      <c r="K25" s="212" t="s">
        <v>34</v>
      </c>
      <c r="L25" s="212"/>
      <c r="M25" s="212"/>
      <c r="N25" s="212"/>
      <c r="O25" s="123">
        <v>3</v>
      </c>
      <c r="P25" s="123">
        <v>20</v>
      </c>
      <c r="Q25" s="604"/>
      <c r="S25" s="13"/>
      <c r="T25" s="14"/>
      <c r="U25" s="13"/>
      <c r="V25" s="100"/>
      <c r="W25" s="18"/>
    </row>
    <row r="26" spans="1:23">
      <c r="A26" s="118"/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27" t="s">
        <v>15</v>
      </c>
      <c r="N26" s="127"/>
      <c r="O26" s="130">
        <v>15</v>
      </c>
      <c r="P26" s="213">
        <v>140</v>
      </c>
      <c r="Q26" s="21"/>
      <c r="S26" s="101"/>
      <c r="T26" s="14"/>
      <c r="U26" s="13"/>
      <c r="V26" s="13"/>
      <c r="W26" s="18"/>
    </row>
    <row r="27" spans="1:23">
      <c r="O27" s="3"/>
      <c r="P27" s="3"/>
      <c r="Q27" s="3"/>
      <c r="S27" s="102"/>
      <c r="T27" s="103"/>
      <c r="U27" s="3"/>
      <c r="V27" s="3"/>
      <c r="W27" s="3"/>
    </row>
    <row r="29" spans="1:23" ht="21">
      <c r="A29" s="320" t="s">
        <v>79</v>
      </c>
      <c r="B29" s="514" t="s">
        <v>3</v>
      </c>
      <c r="C29" s="322" t="s">
        <v>4</v>
      </c>
      <c r="D29" s="322" t="s">
        <v>5</v>
      </c>
      <c r="E29" s="34" t="s">
        <v>31</v>
      </c>
      <c r="F29" s="323" t="s">
        <v>6</v>
      </c>
      <c r="G29" s="323" t="s">
        <v>7</v>
      </c>
      <c r="H29" s="35" t="s">
        <v>32</v>
      </c>
      <c r="I29" s="324" t="s">
        <v>8</v>
      </c>
      <c r="J29" s="324" t="s">
        <v>9</v>
      </c>
      <c r="K29" s="324" t="s">
        <v>39</v>
      </c>
      <c r="L29" s="42" t="s">
        <v>10</v>
      </c>
      <c r="M29" s="42" t="s">
        <v>11</v>
      </c>
      <c r="N29" s="37" t="s">
        <v>38</v>
      </c>
      <c r="O29" s="325" t="s">
        <v>12</v>
      </c>
      <c r="P29" s="325" t="s">
        <v>13</v>
      </c>
      <c r="Q29" s="326" t="s">
        <v>195</v>
      </c>
    </row>
    <row r="30" spans="1:23" ht="46.35" customHeight="1">
      <c r="A30" s="435" t="s">
        <v>159</v>
      </c>
      <c r="B30" s="9" t="s">
        <v>36</v>
      </c>
      <c r="C30" s="8">
        <v>2</v>
      </c>
      <c r="D30" s="10">
        <v>20</v>
      </c>
      <c r="E30" s="10" t="s">
        <v>33</v>
      </c>
      <c r="F30" s="8">
        <v>2</v>
      </c>
      <c r="G30" s="10">
        <v>20</v>
      </c>
      <c r="H30" s="10" t="s">
        <v>34</v>
      </c>
      <c r="I30" s="8"/>
      <c r="J30" s="10"/>
      <c r="K30" s="10"/>
      <c r="L30" s="8"/>
      <c r="M30" s="10"/>
      <c r="N30" s="10"/>
      <c r="O30" s="282">
        <f>SUM(C30, F30, I30, L30)</f>
        <v>4</v>
      </c>
      <c r="P30" s="282">
        <f>SUM(D30, G30, J30, M30)</f>
        <v>40</v>
      </c>
      <c r="Q30" s="52" t="s">
        <v>98</v>
      </c>
      <c r="S30" s="272"/>
      <c r="T30" s="3"/>
      <c r="U30" s="3"/>
      <c r="V30" s="3"/>
      <c r="W30" s="3"/>
    </row>
    <row r="31" spans="1:23" ht="21">
      <c r="A31" s="8" t="s">
        <v>78</v>
      </c>
      <c r="B31" s="9" t="s">
        <v>36</v>
      </c>
      <c r="C31" s="8"/>
      <c r="D31" s="10"/>
      <c r="E31" s="10"/>
      <c r="F31" s="8"/>
      <c r="G31" s="10"/>
      <c r="H31" s="10"/>
      <c r="I31" s="8">
        <v>1</v>
      </c>
      <c r="J31" s="10">
        <v>10</v>
      </c>
      <c r="K31" s="10" t="s">
        <v>33</v>
      </c>
      <c r="L31" s="8"/>
      <c r="M31" s="10"/>
      <c r="N31" s="10"/>
      <c r="O31" s="5">
        <f>SUM(C31, F31, I31, L31)</f>
        <v>1</v>
      </c>
      <c r="P31" s="5">
        <f>SUM(D31, G31, J31, M31)</f>
        <v>10</v>
      </c>
      <c r="Q31" s="52" t="s">
        <v>50</v>
      </c>
      <c r="S31" s="273"/>
      <c r="T31" s="3"/>
      <c r="U31" s="3"/>
      <c r="V31" s="3"/>
      <c r="W31" s="3"/>
    </row>
    <row r="32" spans="1:2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0" t="s">
        <v>15</v>
      </c>
      <c r="N32" s="30"/>
      <c r="O32" s="4">
        <f>SUM(O30:O31)</f>
        <v>5</v>
      </c>
      <c r="P32" s="4">
        <f>SUM(P30:P31)</f>
        <v>50</v>
      </c>
      <c r="Q32" s="83"/>
      <c r="S32" s="14"/>
      <c r="T32" s="14"/>
      <c r="U32" s="13"/>
      <c r="V32" s="14"/>
      <c r="W32" s="14"/>
    </row>
    <row r="33" spans="1:2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S33" s="13"/>
      <c r="T33" s="14"/>
      <c r="U33" s="13"/>
      <c r="V33" s="13"/>
      <c r="W33" s="18"/>
    </row>
    <row r="34" spans="1:2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S34" s="13"/>
      <c r="T34" s="14"/>
      <c r="U34" s="13"/>
      <c r="V34" s="13"/>
      <c r="W34" s="18"/>
    </row>
    <row r="35" spans="1:2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S35" s="13"/>
      <c r="T35" s="14"/>
      <c r="U35" s="13"/>
      <c r="V35" s="13"/>
      <c r="W35" s="18"/>
    </row>
    <row r="36" spans="1:23" ht="41.4">
      <c r="A36" s="29" t="s">
        <v>80</v>
      </c>
      <c r="B36" s="133" t="s">
        <v>3</v>
      </c>
      <c r="C36" s="39" t="s">
        <v>4</v>
      </c>
      <c r="D36" s="39" t="s">
        <v>5</v>
      </c>
      <c r="E36" s="34" t="s">
        <v>31</v>
      </c>
      <c r="F36" s="40" t="s">
        <v>6</v>
      </c>
      <c r="G36" s="40" t="s">
        <v>7</v>
      </c>
      <c r="H36" s="35" t="s">
        <v>32</v>
      </c>
      <c r="I36" s="36" t="s">
        <v>8</v>
      </c>
      <c r="J36" s="36" t="s">
        <v>9</v>
      </c>
      <c r="K36" s="36" t="s">
        <v>39</v>
      </c>
      <c r="L36" s="41" t="s">
        <v>10</v>
      </c>
      <c r="M36" s="42" t="s">
        <v>11</v>
      </c>
      <c r="N36" s="37" t="s">
        <v>38</v>
      </c>
      <c r="O36" s="22" t="s">
        <v>12</v>
      </c>
      <c r="P36" s="22" t="s">
        <v>13</v>
      </c>
      <c r="Q36" s="277" t="s">
        <v>195</v>
      </c>
      <c r="S36" s="13"/>
      <c r="T36" s="14"/>
      <c r="U36" s="13"/>
      <c r="V36" s="13"/>
      <c r="W36" s="18"/>
    </row>
    <row r="37" spans="1:23" ht="20.399999999999999" customHeight="1">
      <c r="A37" s="609" t="s">
        <v>93</v>
      </c>
      <c r="B37" s="610"/>
      <c r="C37" s="610"/>
      <c r="D37" s="610"/>
      <c r="E37" s="610"/>
      <c r="F37" s="610"/>
      <c r="G37" s="611"/>
      <c r="H37" s="57"/>
      <c r="I37" s="58"/>
      <c r="J37" s="59"/>
      <c r="K37" s="59"/>
      <c r="L37" s="60"/>
      <c r="M37" s="61"/>
      <c r="N37" s="61"/>
      <c r="O37" s="19"/>
      <c r="P37" s="19"/>
      <c r="Q37" s="622" t="s">
        <v>52</v>
      </c>
      <c r="S37" s="13"/>
      <c r="T37" s="14"/>
      <c r="U37" s="13"/>
      <c r="V37" s="100"/>
      <c r="W37" s="18"/>
    </row>
    <row r="38" spans="1:23">
      <c r="A38" s="515" t="s">
        <v>73</v>
      </c>
      <c r="B38" s="9" t="s">
        <v>36</v>
      </c>
      <c r="C38" s="8">
        <v>2</v>
      </c>
      <c r="D38" s="10">
        <v>20</v>
      </c>
      <c r="E38" s="10" t="s">
        <v>33</v>
      </c>
      <c r="F38" s="8">
        <v>2</v>
      </c>
      <c r="G38" s="10">
        <v>20</v>
      </c>
      <c r="H38" s="10" t="s">
        <v>33</v>
      </c>
      <c r="I38" s="8">
        <v>2</v>
      </c>
      <c r="J38" s="10">
        <v>20</v>
      </c>
      <c r="K38" s="10" t="s">
        <v>33</v>
      </c>
      <c r="L38" s="8">
        <v>2</v>
      </c>
      <c r="M38" s="10">
        <v>20</v>
      </c>
      <c r="N38" s="10" t="s">
        <v>34</v>
      </c>
      <c r="O38" s="5">
        <f t="shared" ref="O38:P42" si="0">SUM(C38, F38, I38, L38)</f>
        <v>8</v>
      </c>
      <c r="P38" s="43">
        <f t="shared" si="0"/>
        <v>80</v>
      </c>
      <c r="Q38" s="623"/>
      <c r="S38" s="101"/>
      <c r="T38" s="14"/>
      <c r="U38" s="13"/>
      <c r="V38" s="13"/>
      <c r="W38" s="18"/>
    </row>
    <row r="39" spans="1:23">
      <c r="A39" s="515" t="s">
        <v>74</v>
      </c>
      <c r="B39" s="9" t="s">
        <v>36</v>
      </c>
      <c r="C39" s="8">
        <v>1</v>
      </c>
      <c r="D39" s="10">
        <v>10</v>
      </c>
      <c r="E39" s="680" t="s">
        <v>33</v>
      </c>
      <c r="F39" s="681">
        <v>1</v>
      </c>
      <c r="G39" s="680">
        <v>10</v>
      </c>
      <c r="H39" s="680" t="s">
        <v>33</v>
      </c>
      <c r="I39" s="681">
        <v>2</v>
      </c>
      <c r="J39" s="680">
        <v>20</v>
      </c>
      <c r="K39" s="680" t="s">
        <v>33</v>
      </c>
      <c r="L39" s="8">
        <v>2</v>
      </c>
      <c r="M39" s="10">
        <v>20</v>
      </c>
      <c r="N39" s="10" t="s">
        <v>34</v>
      </c>
      <c r="O39" s="5">
        <f t="shared" si="0"/>
        <v>6</v>
      </c>
      <c r="P39" s="43">
        <f t="shared" si="0"/>
        <v>60</v>
      </c>
      <c r="Q39" s="623"/>
      <c r="S39" s="102"/>
      <c r="T39" s="103"/>
      <c r="U39" s="3"/>
      <c r="V39" s="3"/>
      <c r="W39" s="3"/>
    </row>
    <row r="40" spans="1:23">
      <c r="A40" s="515" t="s">
        <v>75</v>
      </c>
      <c r="B40" s="9" t="s">
        <v>36</v>
      </c>
      <c r="C40" s="8">
        <v>3</v>
      </c>
      <c r="D40" s="10">
        <v>30</v>
      </c>
      <c r="E40" s="10" t="s">
        <v>34</v>
      </c>
      <c r="F40" s="8"/>
      <c r="G40" s="10"/>
      <c r="H40" s="10"/>
      <c r="I40" s="8"/>
      <c r="J40" s="10"/>
      <c r="K40" s="10"/>
      <c r="L40" s="8"/>
      <c r="M40" s="10"/>
      <c r="N40" s="10"/>
      <c r="O40" s="5">
        <f t="shared" si="0"/>
        <v>3</v>
      </c>
      <c r="P40" s="43">
        <f t="shared" si="0"/>
        <v>30</v>
      </c>
      <c r="Q40" s="623"/>
      <c r="S40" s="104"/>
      <c r="T40" s="105"/>
      <c r="U40" s="20"/>
      <c r="V40" s="20"/>
      <c r="W40" s="20"/>
    </row>
    <row r="41" spans="1:23">
      <c r="A41" s="515" t="s">
        <v>76</v>
      </c>
      <c r="B41" s="9" t="s">
        <v>36</v>
      </c>
      <c r="C41" s="8"/>
      <c r="D41" s="10"/>
      <c r="E41" s="10"/>
      <c r="F41" s="8">
        <v>3</v>
      </c>
      <c r="G41" s="10">
        <v>30</v>
      </c>
      <c r="H41" s="10" t="s">
        <v>34</v>
      </c>
      <c r="I41" s="8"/>
      <c r="J41" s="10"/>
      <c r="K41" s="10"/>
      <c r="L41" s="8"/>
      <c r="M41" s="10"/>
      <c r="N41" s="10"/>
      <c r="O41" s="5">
        <f t="shared" si="0"/>
        <v>3</v>
      </c>
      <c r="P41" s="43">
        <f t="shared" si="0"/>
        <v>30</v>
      </c>
      <c r="Q41" s="623"/>
    </row>
    <row r="42" spans="1:23">
      <c r="A42" s="515" t="s">
        <v>77</v>
      </c>
      <c r="B42" s="9" t="s">
        <v>36</v>
      </c>
      <c r="C42" s="8"/>
      <c r="D42" s="10"/>
      <c r="E42" s="10"/>
      <c r="F42" s="8"/>
      <c r="G42" s="10"/>
      <c r="H42" s="10"/>
      <c r="I42" s="8">
        <v>3</v>
      </c>
      <c r="J42" s="10">
        <v>30</v>
      </c>
      <c r="K42" s="10" t="s">
        <v>34</v>
      </c>
      <c r="L42" s="8">
        <v>3</v>
      </c>
      <c r="M42" s="97">
        <v>30</v>
      </c>
      <c r="N42" s="97" t="s">
        <v>34</v>
      </c>
      <c r="O42" s="5">
        <f t="shared" si="0"/>
        <v>6</v>
      </c>
      <c r="P42" s="43">
        <f t="shared" si="0"/>
        <v>60</v>
      </c>
      <c r="Q42" s="623"/>
    </row>
    <row r="43" spans="1:23">
      <c r="A43" s="20"/>
      <c r="B43" s="21"/>
      <c r="C43" s="20"/>
      <c r="D43" s="30"/>
      <c r="E43" s="30"/>
      <c r="F43" s="20"/>
      <c r="G43" s="30"/>
      <c r="H43" s="30"/>
      <c r="I43" s="20"/>
      <c r="J43" s="30"/>
      <c r="K43" s="30"/>
      <c r="L43" s="20"/>
      <c r="M43" s="30" t="s">
        <v>15</v>
      </c>
      <c r="N43" s="30"/>
      <c r="O43" s="95">
        <f>SUM(O38:O42)</f>
        <v>26</v>
      </c>
      <c r="P43" s="95">
        <f>SUM(P38:P42)</f>
        <v>260</v>
      </c>
      <c r="Q43" s="3"/>
    </row>
    <row r="44" spans="1:23">
      <c r="A44" s="20"/>
      <c r="B44" s="21"/>
      <c r="C44" s="20"/>
      <c r="D44" s="30"/>
      <c r="E44" s="30"/>
      <c r="F44" s="20"/>
      <c r="G44" s="30"/>
      <c r="H44" s="30"/>
      <c r="I44" s="20"/>
      <c r="J44" s="30"/>
      <c r="K44" s="30"/>
      <c r="L44" s="20"/>
      <c r="M44" s="30"/>
      <c r="N44" s="30"/>
      <c r="O44" s="21"/>
      <c r="P44" s="21"/>
      <c r="Q44" s="3"/>
    </row>
    <row r="45" spans="1:23" ht="30.6">
      <c r="A45" s="264" t="s">
        <v>92</v>
      </c>
      <c r="B45" s="133" t="s">
        <v>3</v>
      </c>
      <c r="C45" s="39" t="s">
        <v>4</v>
      </c>
      <c r="D45" s="39" t="s">
        <v>5</v>
      </c>
      <c r="E45" s="34" t="s">
        <v>31</v>
      </c>
      <c r="F45" s="40" t="s">
        <v>6</v>
      </c>
      <c r="G45" s="40" t="s">
        <v>7</v>
      </c>
      <c r="H45" s="35" t="s">
        <v>32</v>
      </c>
      <c r="I45" s="36" t="s">
        <v>8</v>
      </c>
      <c r="J45" s="36" t="s">
        <v>9</v>
      </c>
      <c r="K45" s="36" t="s">
        <v>39</v>
      </c>
      <c r="L45" s="41" t="s">
        <v>10</v>
      </c>
      <c r="M45" s="42" t="s">
        <v>11</v>
      </c>
      <c r="N45" s="37" t="s">
        <v>38</v>
      </c>
      <c r="O45" s="22" t="s">
        <v>12</v>
      </c>
      <c r="P45" s="22" t="s">
        <v>13</v>
      </c>
      <c r="Q45" s="277" t="s">
        <v>195</v>
      </c>
    </row>
    <row r="46" spans="1:23" ht="27" customHeight="1">
      <c r="A46" s="635" t="s">
        <v>160</v>
      </c>
      <c r="B46" s="636"/>
      <c r="C46" s="636"/>
      <c r="D46" s="636"/>
      <c r="E46" s="636"/>
      <c r="F46" s="636"/>
      <c r="G46" s="636"/>
      <c r="H46" s="636"/>
      <c r="I46" s="637"/>
      <c r="J46" s="278"/>
      <c r="K46" s="278"/>
      <c r="L46" s="278"/>
      <c r="M46" s="278"/>
      <c r="N46" s="278"/>
      <c r="O46" s="278"/>
      <c r="P46" s="278"/>
      <c r="Q46" s="602" t="s">
        <v>98</v>
      </c>
    </row>
    <row r="47" spans="1:23" ht="21">
      <c r="A47" s="239" t="s">
        <v>99</v>
      </c>
      <c r="B47" s="28" t="s">
        <v>40</v>
      </c>
      <c r="C47" s="279">
        <v>2</v>
      </c>
      <c r="D47" s="280">
        <v>20</v>
      </c>
      <c r="E47" s="279" t="s">
        <v>34</v>
      </c>
      <c r="F47" s="279">
        <v>2</v>
      </c>
      <c r="G47" s="280">
        <v>20</v>
      </c>
      <c r="H47" s="279" t="s">
        <v>34</v>
      </c>
      <c r="I47" s="279"/>
      <c r="J47" s="279"/>
      <c r="K47" s="279"/>
      <c r="L47" s="279"/>
      <c r="M47" s="279"/>
      <c r="N47" s="279"/>
      <c r="O47" s="5">
        <f>SUM(C47, F47, I47, L47)</f>
        <v>4</v>
      </c>
      <c r="P47" s="5">
        <f>SUM(D47, G47, J47, M47)</f>
        <v>40</v>
      </c>
      <c r="Q47" s="603"/>
    </row>
    <row r="48" spans="1:23" ht="35.1" customHeight="1">
      <c r="A48" s="239" t="s">
        <v>156</v>
      </c>
      <c r="B48" s="87" t="s">
        <v>36</v>
      </c>
      <c r="C48" s="279"/>
      <c r="D48" s="279"/>
      <c r="E48" s="279"/>
      <c r="F48" s="279"/>
      <c r="G48" s="279"/>
      <c r="H48" s="279"/>
      <c r="I48" s="279">
        <v>2</v>
      </c>
      <c r="J48" s="280">
        <v>10</v>
      </c>
      <c r="K48" s="279" t="s">
        <v>33</v>
      </c>
      <c r="L48" s="279">
        <v>2</v>
      </c>
      <c r="M48" s="279">
        <v>10</v>
      </c>
      <c r="N48" s="279" t="s">
        <v>34</v>
      </c>
      <c r="O48" s="282">
        <f>SUM(C48, F48, I48, L48)</f>
        <v>4</v>
      </c>
      <c r="P48" s="282">
        <f>SUM(D48, G48, J48, M48)</f>
        <v>20</v>
      </c>
      <c r="Q48" s="604"/>
      <c r="R48" s="283"/>
      <c r="S48" s="283"/>
      <c r="T48" s="283"/>
      <c r="U48" s="283"/>
      <c r="V48" s="283"/>
      <c r="W48" s="283"/>
    </row>
    <row r="49" spans="1:23">
      <c r="A49" s="284"/>
      <c r="B49" s="284"/>
      <c r="C49" s="284"/>
      <c r="D49" s="284"/>
      <c r="E49" s="284"/>
      <c r="F49" s="284"/>
      <c r="G49" s="284"/>
      <c r="H49" s="284"/>
      <c r="I49" s="284"/>
      <c r="J49" s="284"/>
      <c r="K49" s="284"/>
      <c r="L49" s="284"/>
      <c r="M49" s="284" t="s">
        <v>14</v>
      </c>
      <c r="N49" s="284"/>
      <c r="O49" s="285">
        <f>SUM(O47:O48)</f>
        <v>8</v>
      </c>
      <c r="P49" s="285">
        <f>SUM(P47:P48)</f>
        <v>60</v>
      </c>
      <c r="Q49" s="284"/>
    </row>
    <row r="50" spans="1:23">
      <c r="A50" s="284"/>
      <c r="B50" s="284"/>
      <c r="C50" s="284"/>
      <c r="D50" s="284"/>
      <c r="E50" s="284"/>
      <c r="F50" s="284"/>
      <c r="G50" s="284"/>
      <c r="H50" s="284"/>
      <c r="I50" s="284"/>
      <c r="J50" s="284"/>
      <c r="K50" s="284"/>
      <c r="L50" s="284"/>
      <c r="M50" s="284"/>
      <c r="N50" s="284"/>
      <c r="O50" s="286"/>
      <c r="P50" s="286"/>
      <c r="Q50" s="284"/>
    </row>
    <row r="51" spans="1:23" ht="21">
      <c r="A51" s="225" t="s">
        <v>67</v>
      </c>
      <c r="B51" s="133" t="s">
        <v>3</v>
      </c>
      <c r="C51" s="227" t="s">
        <v>4</v>
      </c>
      <c r="D51" s="142" t="s">
        <v>5</v>
      </c>
      <c r="E51" s="142" t="s">
        <v>31</v>
      </c>
      <c r="F51" s="228" t="s">
        <v>6</v>
      </c>
      <c r="G51" s="145" t="s">
        <v>7</v>
      </c>
      <c r="H51" s="145" t="s">
        <v>32</v>
      </c>
      <c r="I51" s="229" t="s">
        <v>8</v>
      </c>
      <c r="J51" s="230" t="s">
        <v>9</v>
      </c>
      <c r="K51" s="231" t="s">
        <v>39</v>
      </c>
      <c r="L51" s="232" t="s">
        <v>10</v>
      </c>
      <c r="M51" s="233" t="s">
        <v>11</v>
      </c>
      <c r="N51" s="233" t="s">
        <v>38</v>
      </c>
      <c r="O51" s="234" t="s">
        <v>12</v>
      </c>
      <c r="P51" s="234" t="s">
        <v>13</v>
      </c>
      <c r="Q51" s="284"/>
    </row>
    <row r="52" spans="1:23">
      <c r="A52" s="226" t="s">
        <v>68</v>
      </c>
      <c r="B52" s="161" t="s">
        <v>36</v>
      </c>
      <c r="C52" s="131"/>
      <c r="D52" s="131"/>
      <c r="E52" s="131"/>
      <c r="F52" s="131"/>
      <c r="G52" s="131"/>
      <c r="H52" s="131"/>
      <c r="I52" s="124">
        <v>3</v>
      </c>
      <c r="J52" s="126"/>
      <c r="K52" s="131" t="s">
        <v>33</v>
      </c>
      <c r="L52" s="131"/>
      <c r="M52" s="139"/>
      <c r="N52" s="139"/>
      <c r="O52" s="235">
        <v>3</v>
      </c>
      <c r="P52" s="235"/>
      <c r="Q52" s="3"/>
    </row>
    <row r="53" spans="1:2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0" t="s">
        <v>15</v>
      </c>
      <c r="N53" s="3"/>
      <c r="O53" s="236">
        <f>SUM(O52)</f>
        <v>3</v>
      </c>
      <c r="P53" s="3"/>
      <c r="Q53" s="284"/>
    </row>
    <row r="54" spans="1:2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23" ht="21">
      <c r="A55" s="31" t="s">
        <v>70</v>
      </c>
      <c r="B55" s="133" t="s">
        <v>3</v>
      </c>
      <c r="C55" s="39" t="s">
        <v>4</v>
      </c>
      <c r="D55" s="39" t="s">
        <v>5</v>
      </c>
      <c r="E55" s="34" t="s">
        <v>31</v>
      </c>
      <c r="F55" s="40" t="s">
        <v>6</v>
      </c>
      <c r="G55" s="40" t="s">
        <v>7</v>
      </c>
      <c r="H55" s="35" t="s">
        <v>32</v>
      </c>
      <c r="I55" s="36" t="s">
        <v>8</v>
      </c>
      <c r="J55" s="36" t="s">
        <v>9</v>
      </c>
      <c r="K55" s="36" t="s">
        <v>39</v>
      </c>
      <c r="L55" s="41" t="s">
        <v>10</v>
      </c>
      <c r="M55" s="42" t="s">
        <v>11</v>
      </c>
      <c r="N55" s="37" t="s">
        <v>38</v>
      </c>
      <c r="O55" s="22" t="s">
        <v>12</v>
      </c>
      <c r="P55" s="22" t="s">
        <v>13</v>
      </c>
      <c r="Q55" s="277" t="s">
        <v>195</v>
      </c>
    </row>
    <row r="56" spans="1:23" ht="25.35" customHeight="1">
      <c r="A56" s="618" t="s">
        <v>157</v>
      </c>
      <c r="B56" s="619"/>
      <c r="C56" s="619"/>
      <c r="D56" s="619"/>
      <c r="E56" s="619"/>
      <c r="F56" s="619"/>
      <c r="G56" s="619"/>
      <c r="H56" s="619"/>
      <c r="I56" s="619"/>
      <c r="J56" s="619"/>
      <c r="K56" s="620"/>
      <c r="L56" s="278"/>
      <c r="M56" s="278"/>
      <c r="N56" s="278"/>
      <c r="O56" s="278"/>
      <c r="P56" s="278"/>
      <c r="Q56" s="602" t="s">
        <v>98</v>
      </c>
    </row>
    <row r="57" spans="1:23" ht="21">
      <c r="A57" s="328" t="s">
        <v>72</v>
      </c>
      <c r="B57" s="263" t="s">
        <v>40</v>
      </c>
      <c r="C57" s="279">
        <v>4</v>
      </c>
      <c r="D57" s="279">
        <v>5</v>
      </c>
      <c r="E57" s="279" t="s">
        <v>34</v>
      </c>
      <c r="F57" s="279">
        <v>4</v>
      </c>
      <c r="G57" s="280">
        <v>5</v>
      </c>
      <c r="H57" s="279" t="s">
        <v>34</v>
      </c>
      <c r="I57" s="279">
        <v>2</v>
      </c>
      <c r="J57" s="280">
        <v>5</v>
      </c>
      <c r="K57" s="279" t="s">
        <v>34</v>
      </c>
      <c r="L57" s="279">
        <v>2</v>
      </c>
      <c r="M57" s="280">
        <v>5</v>
      </c>
      <c r="N57" s="279" t="s">
        <v>34</v>
      </c>
      <c r="O57" s="9">
        <f t="shared" ref="O57:P60" si="1">SUM(C57, F57, I57, L57)</f>
        <v>12</v>
      </c>
      <c r="P57" s="9">
        <f t="shared" si="1"/>
        <v>20</v>
      </c>
      <c r="Q57" s="603"/>
    </row>
    <row r="58" spans="1:23" ht="21">
      <c r="A58" s="328" t="s">
        <v>101</v>
      </c>
      <c r="B58" s="263" t="s">
        <v>36</v>
      </c>
      <c r="C58" s="279">
        <v>1</v>
      </c>
      <c r="D58" s="279">
        <v>10</v>
      </c>
      <c r="E58" s="279" t="s">
        <v>33</v>
      </c>
      <c r="F58" s="279">
        <v>1</v>
      </c>
      <c r="G58" s="280">
        <v>5</v>
      </c>
      <c r="H58" s="279" t="s">
        <v>33</v>
      </c>
      <c r="I58" s="279">
        <v>1</v>
      </c>
      <c r="J58" s="280">
        <v>5</v>
      </c>
      <c r="K58" s="279" t="s">
        <v>33</v>
      </c>
      <c r="L58" s="279">
        <v>1</v>
      </c>
      <c r="M58" s="280">
        <v>10</v>
      </c>
      <c r="N58" s="279" t="s">
        <v>34</v>
      </c>
      <c r="O58" s="9">
        <f t="shared" si="1"/>
        <v>4</v>
      </c>
      <c r="P58" s="9">
        <f t="shared" si="1"/>
        <v>30</v>
      </c>
      <c r="Q58" s="603"/>
    </row>
    <row r="59" spans="1:23" ht="31.2">
      <c r="A59" s="281" t="s">
        <v>102</v>
      </c>
      <c r="B59" s="9" t="s">
        <v>40</v>
      </c>
      <c r="C59" s="279"/>
      <c r="D59" s="279"/>
      <c r="E59" s="279"/>
      <c r="F59" s="279"/>
      <c r="G59" s="280"/>
      <c r="H59" s="279"/>
      <c r="I59" s="279">
        <v>2</v>
      </c>
      <c r="J59" s="280">
        <v>20</v>
      </c>
      <c r="K59" s="679" t="s">
        <v>34</v>
      </c>
      <c r="L59" s="279">
        <v>1</v>
      </c>
      <c r="M59" s="280">
        <v>10</v>
      </c>
      <c r="N59" s="279" t="s">
        <v>34</v>
      </c>
      <c r="O59" s="9">
        <f t="shared" si="1"/>
        <v>3</v>
      </c>
      <c r="P59" s="9">
        <f t="shared" si="1"/>
        <v>30</v>
      </c>
      <c r="Q59" s="604"/>
    </row>
    <row r="60" spans="1:23" ht="21.6">
      <c r="A60" s="279" t="s">
        <v>27</v>
      </c>
      <c r="B60" s="9" t="s">
        <v>40</v>
      </c>
      <c r="C60" s="49">
        <v>2</v>
      </c>
      <c r="D60" s="94">
        <v>10</v>
      </c>
      <c r="E60" s="94" t="s">
        <v>33</v>
      </c>
      <c r="F60" s="49">
        <v>1</v>
      </c>
      <c r="G60" s="94">
        <v>10</v>
      </c>
      <c r="H60" s="94" t="s">
        <v>33</v>
      </c>
      <c r="I60" s="49">
        <v>2</v>
      </c>
      <c r="J60" s="94">
        <v>10</v>
      </c>
      <c r="K60" s="94" t="s">
        <v>34</v>
      </c>
      <c r="L60" s="49"/>
      <c r="M60" s="94"/>
      <c r="N60" s="94"/>
      <c r="O60" s="9">
        <f t="shared" si="1"/>
        <v>5</v>
      </c>
      <c r="P60" s="9">
        <f t="shared" si="1"/>
        <v>30</v>
      </c>
      <c r="Q60" s="52" t="s">
        <v>103</v>
      </c>
      <c r="R60" s="283"/>
      <c r="S60" s="283"/>
      <c r="T60" s="283"/>
      <c r="U60" s="283"/>
      <c r="V60" s="283"/>
      <c r="W60" s="283"/>
    </row>
    <row r="61" spans="1:23" ht="14.4">
      <c r="A61" s="284"/>
      <c r="B61" s="284"/>
      <c r="C61" s="284"/>
      <c r="D61" s="284"/>
      <c r="E61" s="284"/>
      <c r="F61" s="284"/>
      <c r="G61" s="288"/>
      <c r="H61" s="284"/>
      <c r="I61" s="284"/>
      <c r="J61" s="284"/>
      <c r="K61" s="284"/>
      <c r="L61" s="284"/>
      <c r="M61" s="284" t="s">
        <v>14</v>
      </c>
      <c r="N61" s="284"/>
      <c r="O61" s="285">
        <f>SUM(O57:O60)</f>
        <v>24</v>
      </c>
      <c r="P61" s="285">
        <f>SUM(P57:P60)</f>
        <v>110</v>
      </c>
      <c r="Q61" s="284"/>
      <c r="R61" s="283"/>
      <c r="S61" s="283"/>
      <c r="T61" s="283"/>
      <c r="U61" s="283"/>
      <c r="V61" s="283"/>
      <c r="W61" s="283"/>
    </row>
    <row r="62" spans="1:23" ht="14.4">
      <c r="A62" s="284"/>
      <c r="B62" s="284"/>
      <c r="C62" s="284"/>
      <c r="D62" s="284"/>
      <c r="E62" s="284"/>
      <c r="F62" s="284"/>
      <c r="G62" s="284"/>
      <c r="H62" s="284"/>
      <c r="I62" s="284"/>
      <c r="J62" s="284"/>
      <c r="K62" s="284"/>
      <c r="L62" s="284"/>
      <c r="M62" s="284"/>
      <c r="N62" s="284"/>
      <c r="O62" s="290"/>
      <c r="P62" s="290"/>
      <c r="Q62" s="284"/>
      <c r="R62" s="283"/>
      <c r="S62" s="283"/>
      <c r="T62" s="283"/>
      <c r="U62" s="283"/>
      <c r="V62" s="283"/>
      <c r="W62" s="283"/>
    </row>
    <row r="63" spans="1:2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23" ht="21">
      <c r="A64" s="516" t="s">
        <v>69</v>
      </c>
      <c r="B64" s="517" t="s">
        <v>3</v>
      </c>
      <c r="C64" s="518" t="s">
        <v>4</v>
      </c>
      <c r="D64" s="518" t="s">
        <v>5</v>
      </c>
      <c r="E64" s="334" t="s">
        <v>31</v>
      </c>
      <c r="F64" s="519" t="s">
        <v>6</v>
      </c>
      <c r="G64" s="519" t="s">
        <v>7</v>
      </c>
      <c r="H64" s="336" t="s">
        <v>32</v>
      </c>
      <c r="I64" s="249" t="s">
        <v>8</v>
      </c>
      <c r="J64" s="36" t="s">
        <v>9</v>
      </c>
      <c r="K64" s="36" t="s">
        <v>39</v>
      </c>
      <c r="L64" s="41" t="s">
        <v>10</v>
      </c>
      <c r="M64" s="42" t="s">
        <v>11</v>
      </c>
      <c r="N64" s="37" t="s">
        <v>38</v>
      </c>
      <c r="O64" s="22" t="s">
        <v>12</v>
      </c>
      <c r="P64" s="22" t="s">
        <v>13</v>
      </c>
      <c r="Q64" s="277" t="s">
        <v>195</v>
      </c>
    </row>
    <row r="65" spans="1:17" ht="26.4" customHeight="1">
      <c r="A65" s="608" t="s">
        <v>158</v>
      </c>
      <c r="B65" s="608"/>
      <c r="C65" s="608"/>
      <c r="D65" s="608"/>
      <c r="E65" s="608"/>
      <c r="F65" s="608"/>
      <c r="G65" s="608"/>
      <c r="H65" s="608"/>
      <c r="I65" s="608"/>
      <c r="J65" s="76"/>
      <c r="K65" s="76"/>
      <c r="L65" s="77"/>
      <c r="M65" s="78"/>
      <c r="N65" s="78"/>
      <c r="O65" s="79"/>
      <c r="P65" s="79"/>
      <c r="Q65" s="291"/>
    </row>
    <row r="66" spans="1:17" ht="71.400000000000006" customHeight="1">
      <c r="A66" s="331" t="s">
        <v>55</v>
      </c>
      <c r="B66" s="24" t="s">
        <v>40</v>
      </c>
      <c r="C66" s="25"/>
      <c r="D66" s="26"/>
      <c r="E66" s="26"/>
      <c r="F66" s="27"/>
      <c r="G66" s="26"/>
      <c r="H66" s="26"/>
      <c r="I66" s="27"/>
      <c r="J66" s="26"/>
      <c r="K66" s="26"/>
      <c r="L66" s="27">
        <v>3</v>
      </c>
      <c r="M66" s="26">
        <v>10</v>
      </c>
      <c r="N66" s="26" t="s">
        <v>41</v>
      </c>
      <c r="O66" s="5">
        <f t="shared" ref="O66:P69" si="2">SUM(C66, F66, I66, L66)</f>
        <v>3</v>
      </c>
      <c r="P66" s="5">
        <f t="shared" si="2"/>
        <v>10</v>
      </c>
      <c r="Q66" s="52" t="s">
        <v>196</v>
      </c>
    </row>
    <row r="67" spans="1:17" ht="31.2">
      <c r="A67" s="33" t="s">
        <v>104</v>
      </c>
      <c r="B67" s="24" t="s">
        <v>36</v>
      </c>
      <c r="C67" s="25"/>
      <c r="D67" s="26"/>
      <c r="E67" s="26"/>
      <c r="F67" s="27"/>
      <c r="G67" s="26"/>
      <c r="H67" s="26"/>
      <c r="I67" s="27"/>
      <c r="J67" s="26"/>
      <c r="K67" s="26"/>
      <c r="L67" s="27">
        <v>3</v>
      </c>
      <c r="M67" s="26">
        <v>10</v>
      </c>
      <c r="N67" s="26" t="s">
        <v>41</v>
      </c>
      <c r="O67" s="5">
        <f t="shared" si="2"/>
        <v>3</v>
      </c>
      <c r="P67" s="43">
        <f t="shared" si="2"/>
        <v>10</v>
      </c>
      <c r="Q67" s="602" t="s">
        <v>98</v>
      </c>
    </row>
    <row r="68" spans="1:17">
      <c r="A68" s="33" t="s">
        <v>105</v>
      </c>
      <c r="B68" s="24" t="s">
        <v>40</v>
      </c>
      <c r="C68" s="25"/>
      <c r="D68" s="26"/>
      <c r="E68" s="26"/>
      <c r="F68" s="27"/>
      <c r="G68" s="26"/>
      <c r="H68" s="26"/>
      <c r="I68" s="27"/>
      <c r="J68" s="26"/>
      <c r="K68" s="26"/>
      <c r="L68" s="27">
        <v>3</v>
      </c>
      <c r="M68" s="26">
        <v>10</v>
      </c>
      <c r="N68" s="26" t="s">
        <v>41</v>
      </c>
      <c r="O68" s="5">
        <f t="shared" si="2"/>
        <v>3</v>
      </c>
      <c r="P68" s="43">
        <f t="shared" si="2"/>
        <v>10</v>
      </c>
      <c r="Q68" s="603"/>
    </row>
    <row r="69" spans="1:17">
      <c r="A69" s="49" t="s">
        <v>30</v>
      </c>
      <c r="B69" s="24" t="s">
        <v>40</v>
      </c>
      <c r="C69" s="25"/>
      <c r="D69" s="26"/>
      <c r="E69" s="26"/>
      <c r="F69" s="27"/>
      <c r="G69" s="26"/>
      <c r="H69" s="26"/>
      <c r="I69" s="27"/>
      <c r="J69" s="26"/>
      <c r="K69" s="26"/>
      <c r="L69" s="27">
        <v>3</v>
      </c>
      <c r="M69" s="26">
        <v>20</v>
      </c>
      <c r="N69" s="26" t="s">
        <v>41</v>
      </c>
      <c r="O69" s="5">
        <f t="shared" si="2"/>
        <v>3</v>
      </c>
      <c r="P69" s="528">
        <f t="shared" si="2"/>
        <v>20</v>
      </c>
      <c r="Q69" s="604"/>
    </row>
    <row r="70" spans="1:17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21" t="s">
        <v>15</v>
      </c>
      <c r="N70" s="21"/>
      <c r="O70" s="527">
        <f>SUM(O66:O69)</f>
        <v>12</v>
      </c>
      <c r="P70" s="423">
        <f>SUM(P66:P69)</f>
        <v>50</v>
      </c>
      <c r="Q70" s="83"/>
    </row>
    <row r="71" spans="1:17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</sheetData>
  <mergeCells count="15">
    <mergeCell ref="Q67:Q69"/>
    <mergeCell ref="A1:F1"/>
    <mergeCell ref="A2:F2"/>
    <mergeCell ref="Q8:Q9"/>
    <mergeCell ref="Q12:Q19"/>
    <mergeCell ref="Q23:Q25"/>
    <mergeCell ref="A3:J3"/>
    <mergeCell ref="A23:F23"/>
    <mergeCell ref="A37:G37"/>
    <mergeCell ref="A46:I46"/>
    <mergeCell ref="A56:K56"/>
    <mergeCell ref="A65:I65"/>
    <mergeCell ref="Q37:Q42"/>
    <mergeCell ref="Q46:Q48"/>
    <mergeCell ref="Q56:Q5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79998168889431442"/>
  </sheetPr>
  <dimension ref="A1:W65"/>
  <sheetViews>
    <sheetView zoomScaleNormal="100" workbookViewId="0">
      <selection activeCell="S61" sqref="S61"/>
    </sheetView>
  </sheetViews>
  <sheetFormatPr defaultRowHeight="13.8"/>
  <cols>
    <col min="1" max="1" width="24.09765625" customWidth="1"/>
    <col min="2" max="2" width="7.5" customWidth="1"/>
    <col min="3" max="3" width="6.59765625" customWidth="1"/>
    <col min="4" max="4" width="7.3984375" customWidth="1"/>
    <col min="5" max="6" width="6.8984375" customWidth="1"/>
    <col min="7" max="7" width="7.09765625" customWidth="1"/>
    <col min="8" max="8" width="7.59765625" customWidth="1"/>
    <col min="9" max="9" width="7.8984375" customWidth="1"/>
    <col min="10" max="10" width="8.09765625" customWidth="1"/>
    <col min="11" max="11" width="7.8984375" customWidth="1"/>
    <col min="12" max="12" width="7.59765625" customWidth="1"/>
    <col min="13" max="13" width="8.09765625" customWidth="1"/>
    <col min="14" max="14" width="8.5" customWidth="1"/>
    <col min="15" max="15" width="8.09765625" customWidth="1"/>
    <col min="16" max="16" width="8" customWidth="1"/>
    <col min="17" max="17" width="14" customWidth="1"/>
  </cols>
  <sheetData>
    <row r="1" spans="1:23" ht="33" customHeight="1">
      <c r="A1" s="606" t="s">
        <v>187</v>
      </c>
      <c r="B1" s="606"/>
      <c r="C1" s="606"/>
      <c r="D1" s="606"/>
      <c r="E1" s="606"/>
      <c r="F1" s="606"/>
    </row>
    <row r="2" spans="1:23" ht="14.4">
      <c r="A2" s="607" t="s">
        <v>25</v>
      </c>
      <c r="B2" s="607"/>
      <c r="C2" s="607"/>
      <c r="D2" s="607"/>
      <c r="E2" s="607"/>
      <c r="F2" s="607"/>
    </row>
    <row r="3" spans="1:23" ht="21.75" customHeight="1">
      <c r="A3" s="606" t="s">
        <v>198</v>
      </c>
      <c r="B3" s="606"/>
      <c r="C3" s="606"/>
      <c r="D3" s="606"/>
      <c r="E3" s="606"/>
      <c r="F3" s="606"/>
      <c r="S3" s="96" t="s">
        <v>141</v>
      </c>
      <c r="T3" s="3"/>
      <c r="U3" s="3"/>
      <c r="V3" s="3"/>
      <c r="W3" s="3"/>
    </row>
    <row r="4" spans="1:23">
      <c r="S4" s="6"/>
      <c r="T4" s="3"/>
      <c r="U4" s="3"/>
      <c r="V4" s="3"/>
      <c r="W4" s="3"/>
    </row>
    <row r="5" spans="1:23">
      <c r="S5" s="11" t="s">
        <v>0</v>
      </c>
      <c r="T5" s="12" t="s">
        <v>1</v>
      </c>
      <c r="U5" s="13"/>
      <c r="V5" s="11" t="s">
        <v>2</v>
      </c>
      <c r="W5" s="11" t="s">
        <v>1</v>
      </c>
    </row>
    <row r="6" spans="1:23" ht="21">
      <c r="A6" s="308" t="s">
        <v>56</v>
      </c>
      <c r="B6" s="321" t="s">
        <v>3</v>
      </c>
      <c r="C6" s="482" t="s">
        <v>4</v>
      </c>
      <c r="D6" s="141" t="s">
        <v>5</v>
      </c>
      <c r="E6" s="142" t="s">
        <v>44</v>
      </c>
      <c r="F6" s="144" t="s">
        <v>6</v>
      </c>
      <c r="G6" s="144" t="s">
        <v>7</v>
      </c>
      <c r="H6" s="145" t="s">
        <v>45</v>
      </c>
      <c r="I6" s="483" t="s">
        <v>8</v>
      </c>
      <c r="J6" s="120" t="s">
        <v>9</v>
      </c>
      <c r="K6" s="132" t="s">
        <v>35</v>
      </c>
      <c r="L6" s="122" t="s">
        <v>10</v>
      </c>
      <c r="M6" s="122" t="s">
        <v>11</v>
      </c>
      <c r="N6" s="134" t="s">
        <v>38</v>
      </c>
      <c r="O6" s="484" t="s">
        <v>12</v>
      </c>
      <c r="P6" s="484" t="s">
        <v>13</v>
      </c>
      <c r="Q6" s="326" t="s">
        <v>195</v>
      </c>
      <c r="S6" s="15" t="s">
        <v>16</v>
      </c>
      <c r="T6" s="45">
        <f>O20</f>
        <v>30</v>
      </c>
      <c r="U6" s="13"/>
      <c r="V6" s="16" t="s">
        <v>24</v>
      </c>
      <c r="W6" s="17">
        <f>SUM(C8:C64)</f>
        <v>30</v>
      </c>
    </row>
    <row r="7" spans="1:23">
      <c r="A7" s="341" t="s">
        <v>161</v>
      </c>
      <c r="B7" s="147"/>
      <c r="C7" s="148"/>
      <c r="D7" s="149"/>
      <c r="E7" s="150"/>
      <c r="F7" s="151"/>
      <c r="G7" s="149"/>
      <c r="H7" s="150"/>
      <c r="I7" s="151"/>
      <c r="J7" s="152"/>
      <c r="K7" s="153"/>
      <c r="L7" s="154"/>
      <c r="M7" s="155"/>
      <c r="N7" s="153"/>
      <c r="O7" s="196"/>
      <c r="P7" s="196"/>
      <c r="Q7" s="494"/>
      <c r="S7" s="15" t="s">
        <v>17</v>
      </c>
      <c r="T7" s="11">
        <f>O26</f>
        <v>15</v>
      </c>
      <c r="U7" s="13"/>
      <c r="V7" s="16" t="s">
        <v>21</v>
      </c>
      <c r="W7" s="17">
        <f>SUM(F8:F64)</f>
        <v>30</v>
      </c>
    </row>
    <row r="8" spans="1:23">
      <c r="A8" s="413" t="s">
        <v>57</v>
      </c>
      <c r="B8" s="125" t="s">
        <v>36</v>
      </c>
      <c r="C8" s="488">
        <v>2</v>
      </c>
      <c r="D8" s="156">
        <v>25</v>
      </c>
      <c r="E8" s="157" t="s">
        <v>33</v>
      </c>
      <c r="F8" s="488">
        <v>2</v>
      </c>
      <c r="G8" s="138">
        <v>25</v>
      </c>
      <c r="H8" s="485" t="s">
        <v>34</v>
      </c>
      <c r="I8" s="212"/>
      <c r="J8" s="126"/>
      <c r="K8" s="126"/>
      <c r="L8" s="126"/>
      <c r="M8" s="126"/>
      <c r="N8" s="126"/>
      <c r="O8" s="123">
        <v>4</v>
      </c>
      <c r="P8" s="123">
        <v>50</v>
      </c>
      <c r="Q8" s="601" t="s">
        <v>49</v>
      </c>
      <c r="S8" s="15" t="s">
        <v>18</v>
      </c>
      <c r="T8" s="11">
        <f>O32</f>
        <v>5</v>
      </c>
      <c r="U8" s="13"/>
      <c r="V8" s="16" t="s">
        <v>22</v>
      </c>
      <c r="W8" s="80">
        <f>SUM(I8:I64)</f>
        <v>33</v>
      </c>
    </row>
    <row r="9" spans="1:23">
      <c r="A9" s="413" t="s">
        <v>58</v>
      </c>
      <c r="B9" s="125" t="s">
        <v>36</v>
      </c>
      <c r="C9" s="159"/>
      <c r="D9" s="159"/>
      <c r="E9" s="160"/>
      <c r="F9" s="489"/>
      <c r="G9" s="486"/>
      <c r="H9" s="486"/>
      <c r="I9" s="211">
        <v>3</v>
      </c>
      <c r="J9" s="138">
        <v>30</v>
      </c>
      <c r="K9" s="138" t="s">
        <v>33</v>
      </c>
      <c r="L9" s="126"/>
      <c r="M9" s="126"/>
      <c r="N9" s="126"/>
      <c r="O9" s="123">
        <v>3</v>
      </c>
      <c r="P9" s="123">
        <v>30</v>
      </c>
      <c r="Q9" s="601"/>
      <c r="S9" s="15" t="s">
        <v>19</v>
      </c>
      <c r="T9" s="11">
        <f>SUM(O44)</f>
        <v>34</v>
      </c>
      <c r="U9" s="13"/>
      <c r="V9" s="16" t="s">
        <v>23</v>
      </c>
      <c r="W9" s="80">
        <f>SUM(L8:L64)</f>
        <v>30</v>
      </c>
    </row>
    <row r="10" spans="1:23" ht="20.399999999999999">
      <c r="A10" s="435" t="s">
        <v>59</v>
      </c>
      <c r="B10" s="161" t="s">
        <v>36</v>
      </c>
      <c r="C10" s="487"/>
      <c r="D10" s="139"/>
      <c r="E10" s="139"/>
      <c r="F10" s="211">
        <v>2</v>
      </c>
      <c r="G10" s="138">
        <v>20</v>
      </c>
      <c r="H10" s="138" t="s">
        <v>33</v>
      </c>
      <c r="I10" s="488">
        <v>3</v>
      </c>
      <c r="J10" s="126">
        <v>30</v>
      </c>
      <c r="K10" s="126" t="s">
        <v>34</v>
      </c>
      <c r="L10" s="126"/>
      <c r="M10" s="126"/>
      <c r="N10" s="126"/>
      <c r="O10" s="123">
        <v>5</v>
      </c>
      <c r="P10" s="123">
        <v>50</v>
      </c>
      <c r="Q10" s="254" t="s">
        <v>50</v>
      </c>
      <c r="S10" s="222" t="s">
        <v>42</v>
      </c>
      <c r="T10" s="47">
        <f>O56</f>
        <v>24</v>
      </c>
      <c r="U10" s="13"/>
      <c r="V10" s="51" t="s">
        <v>14</v>
      </c>
      <c r="W10" s="50">
        <f>SUM(W6:W9)</f>
        <v>123</v>
      </c>
    </row>
    <row r="11" spans="1:23">
      <c r="A11" s="558" t="s">
        <v>162</v>
      </c>
      <c r="B11" s="163"/>
      <c r="C11" s="164"/>
      <c r="D11" s="149"/>
      <c r="E11" s="149"/>
      <c r="F11" s="165"/>
      <c r="G11" s="166"/>
      <c r="H11" s="166"/>
      <c r="I11" s="167"/>
      <c r="J11" s="155"/>
      <c r="K11" s="155"/>
      <c r="L11" s="154"/>
      <c r="M11" s="155"/>
      <c r="N11" s="155"/>
      <c r="O11" s="195"/>
      <c r="P11" s="195"/>
      <c r="Q11" s="255"/>
      <c r="S11" s="224" t="s">
        <v>66</v>
      </c>
      <c r="T11" s="475">
        <f>O48</f>
        <v>3</v>
      </c>
      <c r="U11" s="13"/>
      <c r="V11" s="13"/>
      <c r="W11" s="18"/>
    </row>
    <row r="12" spans="1:23" ht="30.6">
      <c r="A12" s="559" t="s">
        <v>54</v>
      </c>
      <c r="B12" s="168" t="s">
        <v>36</v>
      </c>
      <c r="C12" s="169">
        <v>2</v>
      </c>
      <c r="D12" s="170">
        <v>30</v>
      </c>
      <c r="E12" s="171" t="s">
        <v>34</v>
      </c>
      <c r="F12" s="131"/>
      <c r="G12" s="131"/>
      <c r="H12" s="131"/>
      <c r="I12" s="172"/>
      <c r="J12" s="173"/>
      <c r="K12" s="174"/>
      <c r="L12" s="175"/>
      <c r="M12" s="174"/>
      <c r="N12" s="174"/>
      <c r="O12" s="123">
        <v>2</v>
      </c>
      <c r="P12" s="484">
        <v>30</v>
      </c>
      <c r="Q12" s="601" t="s">
        <v>49</v>
      </c>
      <c r="S12" s="38" t="s">
        <v>20</v>
      </c>
      <c r="T12" s="476">
        <f>O65</f>
        <v>12</v>
      </c>
      <c r="U12" s="3"/>
      <c r="V12" s="3"/>
      <c r="W12" s="3"/>
    </row>
    <row r="13" spans="1:23">
      <c r="A13" s="560" t="s">
        <v>163</v>
      </c>
      <c r="B13" s="523" t="s">
        <v>36</v>
      </c>
      <c r="C13" s="172">
        <v>1</v>
      </c>
      <c r="D13" s="177">
        <v>30</v>
      </c>
      <c r="E13" s="177" t="s">
        <v>33</v>
      </c>
      <c r="F13" s="524">
        <v>1</v>
      </c>
      <c r="G13" s="524">
        <v>30</v>
      </c>
      <c r="H13" s="524" t="s">
        <v>33</v>
      </c>
      <c r="I13" s="172"/>
      <c r="J13" s="173"/>
      <c r="K13" s="174"/>
      <c r="L13" s="175"/>
      <c r="M13" s="174"/>
      <c r="N13" s="174"/>
      <c r="O13" s="123">
        <v>2</v>
      </c>
      <c r="P13" s="123">
        <v>60</v>
      </c>
      <c r="Q13" s="601"/>
      <c r="S13" s="46"/>
      <c r="T13" s="48" t="s">
        <v>43</v>
      </c>
      <c r="U13" s="3"/>
      <c r="V13" s="3"/>
      <c r="W13" s="3"/>
    </row>
    <row r="14" spans="1:23">
      <c r="A14" s="559" t="s">
        <v>60</v>
      </c>
      <c r="B14" s="176" t="s">
        <v>36</v>
      </c>
      <c r="C14" s="131"/>
      <c r="D14" s="131"/>
      <c r="E14" s="140"/>
      <c r="F14" s="172"/>
      <c r="G14" s="177"/>
      <c r="H14" s="177"/>
      <c r="I14" s="178"/>
      <c r="J14" s="174"/>
      <c r="K14" s="174"/>
      <c r="L14" s="124">
        <v>2</v>
      </c>
      <c r="M14" s="126">
        <v>20</v>
      </c>
      <c r="N14" s="126" t="s">
        <v>33</v>
      </c>
      <c r="O14" s="197">
        <v>2</v>
      </c>
      <c r="P14" s="197">
        <v>20</v>
      </c>
      <c r="Q14" s="601"/>
      <c r="S14" s="116"/>
      <c r="T14" s="95">
        <f>SUM(T6:T12)</f>
        <v>123</v>
      </c>
      <c r="U14" s="20"/>
      <c r="V14" s="20"/>
      <c r="W14" s="20"/>
    </row>
    <row r="15" spans="1:23" ht="20.399999999999999">
      <c r="A15" s="561" t="s">
        <v>37</v>
      </c>
      <c r="B15" s="179"/>
      <c r="C15" s="180"/>
      <c r="D15" s="181"/>
      <c r="E15" s="182"/>
      <c r="F15" s="183"/>
      <c r="G15" s="184"/>
      <c r="H15" s="184"/>
      <c r="I15" s="185"/>
      <c r="J15" s="181"/>
      <c r="K15" s="181"/>
      <c r="L15" s="180"/>
      <c r="M15" s="181"/>
      <c r="N15" s="181"/>
      <c r="O15" s="195"/>
      <c r="P15" s="195"/>
      <c r="Q15" s="601"/>
    </row>
    <row r="16" spans="1:23" ht="14.4">
      <c r="A16" s="526" t="s">
        <v>61</v>
      </c>
      <c r="B16" s="186" t="s">
        <v>36</v>
      </c>
      <c r="C16" s="129">
        <v>2</v>
      </c>
      <c r="D16" s="159">
        <v>20</v>
      </c>
      <c r="E16" s="159" t="s">
        <v>33</v>
      </c>
      <c r="F16" s="128"/>
      <c r="G16" s="138"/>
      <c r="H16" s="138"/>
      <c r="I16" s="175"/>
      <c r="J16" s="174"/>
      <c r="K16" s="174"/>
      <c r="L16" s="175"/>
      <c r="M16" s="174"/>
      <c r="N16" s="174"/>
      <c r="O16" s="123">
        <v>2</v>
      </c>
      <c r="P16" s="123">
        <v>20</v>
      </c>
      <c r="Q16" s="601"/>
      <c r="S16" s="2"/>
      <c r="T16" s="1"/>
      <c r="U16" s="1"/>
      <c r="V16" s="1"/>
      <c r="W16" s="1"/>
    </row>
    <row r="17" spans="1:23" ht="20.399999999999999">
      <c r="A17" s="526" t="s">
        <v>62</v>
      </c>
      <c r="B17" s="187" t="s">
        <v>36</v>
      </c>
      <c r="C17" s="486"/>
      <c r="D17" s="486"/>
      <c r="E17" s="486"/>
      <c r="F17" s="492">
        <v>3</v>
      </c>
      <c r="G17" s="126">
        <v>30</v>
      </c>
      <c r="H17" s="126" t="s">
        <v>34</v>
      </c>
      <c r="I17" s="126"/>
      <c r="J17" s="126"/>
      <c r="K17" s="126"/>
      <c r="L17" s="126"/>
      <c r="M17" s="126"/>
      <c r="N17" s="126"/>
      <c r="O17" s="197">
        <v>3</v>
      </c>
      <c r="P17" s="490">
        <v>30</v>
      </c>
      <c r="Q17" s="601"/>
      <c r="S17" s="2"/>
      <c r="T17" s="1"/>
      <c r="U17" s="1"/>
      <c r="V17" s="1"/>
      <c r="W17" s="1"/>
    </row>
    <row r="18" spans="1:23" ht="41.1" customHeight="1">
      <c r="A18" s="526" t="s">
        <v>37</v>
      </c>
      <c r="B18" s="186" t="s">
        <v>36</v>
      </c>
      <c r="C18" s="138"/>
      <c r="D18" s="138"/>
      <c r="E18" s="138"/>
      <c r="F18" s="126"/>
      <c r="G18" s="126"/>
      <c r="H18" s="126"/>
      <c r="I18" s="493">
        <v>4</v>
      </c>
      <c r="J18" s="137">
        <v>40</v>
      </c>
      <c r="K18" s="137" t="s">
        <v>34</v>
      </c>
      <c r="L18" s="126"/>
      <c r="M18" s="126"/>
      <c r="N18" s="126"/>
      <c r="O18" s="123">
        <v>4</v>
      </c>
      <c r="P18" s="484">
        <v>40</v>
      </c>
      <c r="Q18" s="601"/>
      <c r="S18" s="272"/>
      <c r="T18" s="3"/>
      <c r="U18" s="3"/>
      <c r="V18" s="3"/>
      <c r="W18" s="3"/>
    </row>
    <row r="19" spans="1:23" ht="26.1" customHeight="1">
      <c r="A19" s="562" t="s">
        <v>63</v>
      </c>
      <c r="B19" s="186" t="s">
        <v>36</v>
      </c>
      <c r="C19" s="190"/>
      <c r="D19" s="190"/>
      <c r="E19" s="191"/>
      <c r="F19" s="193"/>
      <c r="G19" s="193"/>
      <c r="H19" s="193"/>
      <c r="I19" s="193"/>
      <c r="J19" s="193"/>
      <c r="K19" s="193"/>
      <c r="L19" s="488">
        <v>3</v>
      </c>
      <c r="M19" s="138">
        <v>30</v>
      </c>
      <c r="N19" s="194" t="s">
        <v>33</v>
      </c>
      <c r="O19" s="198">
        <v>3</v>
      </c>
      <c r="P19" s="491">
        <v>30</v>
      </c>
      <c r="Q19" s="601"/>
      <c r="S19" s="273"/>
      <c r="T19" s="3"/>
      <c r="U19" s="3"/>
      <c r="V19" s="3"/>
      <c r="W19" s="3"/>
    </row>
    <row r="20" spans="1:23">
      <c r="A20" s="118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27"/>
      <c r="N20" s="127" t="s">
        <v>15</v>
      </c>
      <c r="O20" s="199">
        <f>SUM(O8:O19)</f>
        <v>30</v>
      </c>
      <c r="P20" s="130">
        <v>300</v>
      </c>
      <c r="Q20" s="3"/>
      <c r="S20" s="14"/>
      <c r="T20" s="14"/>
      <c r="U20" s="13"/>
      <c r="V20" s="14"/>
      <c r="W20" s="14"/>
    </row>
    <row r="21" spans="1:23">
      <c r="S21" s="13"/>
      <c r="T21" s="14"/>
      <c r="U21" s="13"/>
      <c r="V21" s="13"/>
      <c r="W21" s="18"/>
    </row>
    <row r="22" spans="1:23" ht="36" customHeight="1">
      <c r="A22" s="495" t="s">
        <v>65</v>
      </c>
      <c r="B22" s="321" t="s">
        <v>3</v>
      </c>
      <c r="C22" s="496" t="s">
        <v>4</v>
      </c>
      <c r="D22" s="496" t="s">
        <v>5</v>
      </c>
      <c r="E22" s="214" t="s">
        <v>31</v>
      </c>
      <c r="F22" s="497" t="s">
        <v>6</v>
      </c>
      <c r="G22" s="497" t="s">
        <v>7</v>
      </c>
      <c r="H22" s="215" t="s">
        <v>32</v>
      </c>
      <c r="I22" s="498" t="s">
        <v>8</v>
      </c>
      <c r="J22" s="498" t="s">
        <v>9</v>
      </c>
      <c r="K22" s="498" t="s">
        <v>39</v>
      </c>
      <c r="L22" s="220" t="s">
        <v>10</v>
      </c>
      <c r="M22" s="220" t="s">
        <v>11</v>
      </c>
      <c r="N22" s="134" t="s">
        <v>38</v>
      </c>
      <c r="O22" s="499" t="s">
        <v>12</v>
      </c>
      <c r="P22" s="499" t="s">
        <v>13</v>
      </c>
      <c r="Q22" s="326" t="s">
        <v>195</v>
      </c>
      <c r="S22" s="13"/>
      <c r="T22" s="14"/>
      <c r="U22" s="13"/>
      <c r="V22" s="13"/>
      <c r="W22" s="18"/>
    </row>
    <row r="23" spans="1:23" ht="21" customHeight="1">
      <c r="A23" s="638" t="s">
        <v>164</v>
      </c>
      <c r="B23" s="639"/>
      <c r="C23" s="639"/>
      <c r="D23" s="639"/>
      <c r="E23" s="639"/>
      <c r="F23" s="639"/>
      <c r="G23" s="639"/>
      <c r="H23" s="640"/>
      <c r="I23" s="207"/>
      <c r="J23" s="207"/>
      <c r="K23" s="207"/>
      <c r="L23" s="208"/>
      <c r="M23" s="209"/>
      <c r="N23" s="209"/>
      <c r="O23" s="210"/>
      <c r="P23" s="210"/>
      <c r="Q23" s="602" t="s">
        <v>50</v>
      </c>
      <c r="S23" s="13"/>
      <c r="T23" s="14"/>
      <c r="U23" s="13"/>
      <c r="V23" s="13"/>
      <c r="W23" s="18"/>
    </row>
    <row r="24" spans="1:23">
      <c r="A24" s="221" t="s">
        <v>26</v>
      </c>
      <c r="B24" s="186" t="s">
        <v>36</v>
      </c>
      <c r="C24" s="211">
        <v>6</v>
      </c>
      <c r="D24" s="212">
        <v>60</v>
      </c>
      <c r="E24" s="212" t="s">
        <v>34</v>
      </c>
      <c r="F24" s="129">
        <v>6</v>
      </c>
      <c r="G24" s="212">
        <v>60</v>
      </c>
      <c r="H24" s="212" t="s">
        <v>34</v>
      </c>
      <c r="I24" s="129"/>
      <c r="J24" s="212"/>
      <c r="K24" s="212"/>
      <c r="L24" s="129"/>
      <c r="M24" s="212"/>
      <c r="N24" s="212"/>
      <c r="O24" s="123">
        <v>12</v>
      </c>
      <c r="P24" s="123">
        <v>120</v>
      </c>
      <c r="Q24" s="603"/>
      <c r="S24" s="13"/>
      <c r="T24" s="14"/>
      <c r="U24" s="13"/>
      <c r="V24" s="13"/>
      <c r="W24" s="18"/>
    </row>
    <row r="25" spans="1:23" ht="36.6" customHeight="1">
      <c r="A25" s="500" t="s">
        <v>185</v>
      </c>
      <c r="B25" s="186" t="s">
        <v>36</v>
      </c>
      <c r="C25" s="212"/>
      <c r="D25" s="212"/>
      <c r="E25" s="212"/>
      <c r="F25" s="212"/>
      <c r="G25" s="212"/>
      <c r="H25" s="212"/>
      <c r="I25" s="212">
        <v>3</v>
      </c>
      <c r="J25" s="212">
        <v>20</v>
      </c>
      <c r="K25" s="212" t="s">
        <v>34</v>
      </c>
      <c r="L25" s="212"/>
      <c r="M25" s="212"/>
      <c r="N25" s="212"/>
      <c r="O25" s="123">
        <v>3</v>
      </c>
      <c r="P25" s="123">
        <v>20</v>
      </c>
      <c r="Q25" s="604"/>
      <c r="S25" s="13"/>
      <c r="T25" s="14"/>
      <c r="U25" s="13"/>
      <c r="V25" s="100"/>
      <c r="W25" s="18"/>
    </row>
    <row r="26" spans="1:23">
      <c r="A26" s="118"/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27" t="s">
        <v>15</v>
      </c>
      <c r="N26" s="127"/>
      <c r="O26" s="130">
        <v>15</v>
      </c>
      <c r="P26" s="213">
        <v>140</v>
      </c>
      <c r="Q26" s="21"/>
      <c r="S26" s="101"/>
      <c r="T26" s="14"/>
      <c r="U26" s="13"/>
      <c r="V26" s="13"/>
      <c r="W26" s="18"/>
    </row>
    <row r="27" spans="1:23">
      <c r="O27" s="3"/>
      <c r="P27" s="3"/>
      <c r="Q27" s="3"/>
      <c r="S27" s="102"/>
      <c r="T27" s="103"/>
      <c r="U27" s="3"/>
      <c r="V27" s="3"/>
      <c r="W27" s="3"/>
    </row>
    <row r="29" spans="1:23" ht="42.6" customHeight="1">
      <c r="A29" s="426" t="s">
        <v>79</v>
      </c>
      <c r="B29" s="321" t="s">
        <v>3</v>
      </c>
      <c r="C29" s="501" t="s">
        <v>4</v>
      </c>
      <c r="D29" s="501" t="s">
        <v>5</v>
      </c>
      <c r="E29" s="311" t="s">
        <v>31</v>
      </c>
      <c r="F29" s="502" t="s">
        <v>6</v>
      </c>
      <c r="G29" s="502" t="s">
        <v>7</v>
      </c>
      <c r="H29" s="313" t="s">
        <v>32</v>
      </c>
      <c r="I29" s="503" t="s">
        <v>8</v>
      </c>
      <c r="J29" s="503" t="s">
        <v>9</v>
      </c>
      <c r="K29" s="503" t="s">
        <v>39</v>
      </c>
      <c r="L29" s="316" t="s">
        <v>10</v>
      </c>
      <c r="M29" s="316" t="s">
        <v>11</v>
      </c>
      <c r="N29" s="317" t="s">
        <v>38</v>
      </c>
      <c r="O29" s="504" t="s">
        <v>12</v>
      </c>
      <c r="P29" s="504" t="s">
        <v>13</v>
      </c>
      <c r="Q29" s="326" t="s">
        <v>195</v>
      </c>
    </row>
    <row r="30" spans="1:23" ht="38.4" customHeight="1">
      <c r="A30" s="353" t="s">
        <v>142</v>
      </c>
      <c r="B30" s="9" t="s">
        <v>36</v>
      </c>
      <c r="C30" s="8">
        <v>2</v>
      </c>
      <c r="D30" s="10">
        <v>20</v>
      </c>
      <c r="E30" s="10" t="s">
        <v>33</v>
      </c>
      <c r="F30" s="8">
        <v>2</v>
      </c>
      <c r="G30" s="10">
        <v>20</v>
      </c>
      <c r="H30" s="10" t="s">
        <v>34</v>
      </c>
      <c r="I30" s="8"/>
      <c r="J30" s="10"/>
      <c r="K30" s="10"/>
      <c r="L30" s="8"/>
      <c r="M30" s="10"/>
      <c r="N30" s="10"/>
      <c r="O30" s="5">
        <f>SUM(C30, F30, I30, L30)</f>
        <v>4</v>
      </c>
      <c r="P30" s="5">
        <f>SUM(D30, G30, J30, M30)</f>
        <v>40</v>
      </c>
      <c r="Q30" s="52" t="s">
        <v>52</v>
      </c>
      <c r="S30" s="272"/>
      <c r="T30" s="3"/>
      <c r="U30" s="3"/>
      <c r="V30" s="3"/>
      <c r="W30" s="3"/>
    </row>
    <row r="31" spans="1:23" ht="26.1" customHeight="1">
      <c r="A31" s="353" t="s">
        <v>78</v>
      </c>
      <c r="B31" s="9" t="s">
        <v>36</v>
      </c>
      <c r="C31" s="8"/>
      <c r="D31" s="10"/>
      <c r="E31" s="10"/>
      <c r="F31" s="8"/>
      <c r="G31" s="10"/>
      <c r="H31" s="10"/>
      <c r="I31" s="8">
        <v>1</v>
      </c>
      <c r="J31" s="10">
        <v>10</v>
      </c>
      <c r="K31" s="10" t="s">
        <v>33</v>
      </c>
      <c r="L31" s="8"/>
      <c r="M31" s="10"/>
      <c r="N31" s="10"/>
      <c r="O31" s="5">
        <f>SUM(C31, F31, I31, L31)</f>
        <v>1</v>
      </c>
      <c r="P31" s="5">
        <f>SUM(D31, G31, J31, M31)</f>
        <v>10</v>
      </c>
      <c r="Q31" s="473" t="s">
        <v>50</v>
      </c>
      <c r="S31" s="273"/>
      <c r="T31" s="3"/>
      <c r="U31" s="3"/>
      <c r="V31" s="3"/>
      <c r="W31" s="3"/>
    </row>
    <row r="32" spans="1:2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0" t="s">
        <v>15</v>
      </c>
      <c r="N32" s="30"/>
      <c r="O32" s="4">
        <f>SUM(O30:O31)</f>
        <v>5</v>
      </c>
      <c r="P32" s="4">
        <f>SUM(P30:P31)</f>
        <v>50</v>
      </c>
      <c r="Q32" s="83"/>
      <c r="S32" s="14"/>
      <c r="T32" s="14"/>
      <c r="U32" s="13"/>
      <c r="V32" s="14"/>
      <c r="W32" s="14"/>
    </row>
    <row r="33" spans="1:2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S33" s="13"/>
      <c r="T33" s="14"/>
      <c r="U33" s="13"/>
      <c r="V33" s="13"/>
      <c r="W33" s="18"/>
    </row>
    <row r="34" spans="1:2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S34" s="13"/>
      <c r="T34" s="14"/>
      <c r="U34" s="13"/>
      <c r="V34" s="13"/>
      <c r="W34" s="18"/>
    </row>
    <row r="35" spans="1:23" ht="44.1" customHeight="1">
      <c r="A35" s="320" t="s">
        <v>143</v>
      </c>
      <c r="B35" s="321" t="s">
        <v>3</v>
      </c>
      <c r="C35" s="322" t="s">
        <v>4</v>
      </c>
      <c r="D35" s="322" t="s">
        <v>5</v>
      </c>
      <c r="E35" s="34" t="s">
        <v>31</v>
      </c>
      <c r="F35" s="323" t="s">
        <v>6</v>
      </c>
      <c r="G35" s="323" t="s">
        <v>7</v>
      </c>
      <c r="H35" s="35" t="s">
        <v>32</v>
      </c>
      <c r="I35" s="324" t="s">
        <v>8</v>
      </c>
      <c r="J35" s="324" t="s">
        <v>9</v>
      </c>
      <c r="K35" s="324" t="s">
        <v>39</v>
      </c>
      <c r="L35" s="42" t="s">
        <v>10</v>
      </c>
      <c r="M35" s="42" t="s">
        <v>11</v>
      </c>
      <c r="N35" s="37" t="s">
        <v>38</v>
      </c>
      <c r="O35" s="325" t="s">
        <v>12</v>
      </c>
      <c r="P35" s="325" t="s">
        <v>13</v>
      </c>
      <c r="Q35" s="326" t="s">
        <v>195</v>
      </c>
      <c r="S35" s="13"/>
      <c r="T35" s="14"/>
      <c r="U35" s="13"/>
      <c r="V35" s="13"/>
      <c r="W35" s="18"/>
    </row>
    <row r="36" spans="1:23" ht="24" customHeight="1">
      <c r="A36" s="641" t="s">
        <v>93</v>
      </c>
      <c r="B36" s="642"/>
      <c r="C36" s="642"/>
      <c r="D36" s="642"/>
      <c r="E36" s="642"/>
      <c r="F36" s="642"/>
      <c r="G36" s="643"/>
      <c r="H36" s="57"/>
      <c r="I36" s="58"/>
      <c r="J36" s="59"/>
      <c r="K36" s="59"/>
      <c r="L36" s="60"/>
      <c r="M36" s="61"/>
      <c r="N36" s="61"/>
      <c r="O36" s="19"/>
      <c r="P36" s="19"/>
      <c r="Q36" s="622" t="s">
        <v>52</v>
      </c>
      <c r="S36" s="13"/>
      <c r="T36" s="14"/>
      <c r="U36" s="13"/>
      <c r="V36" s="100"/>
      <c r="W36" s="18"/>
    </row>
    <row r="37" spans="1:23">
      <c r="A37" s="327" t="s">
        <v>144</v>
      </c>
      <c r="B37" s="9" t="s">
        <v>36</v>
      </c>
      <c r="C37" s="8">
        <v>3</v>
      </c>
      <c r="D37" s="10">
        <v>30</v>
      </c>
      <c r="E37" s="10" t="s">
        <v>34</v>
      </c>
      <c r="F37" s="8">
        <v>3</v>
      </c>
      <c r="G37" s="10">
        <v>30</v>
      </c>
      <c r="H37" s="10" t="s">
        <v>34</v>
      </c>
      <c r="I37" s="8"/>
      <c r="J37" s="10"/>
      <c r="K37" s="10"/>
      <c r="L37" s="8"/>
      <c r="M37" s="10"/>
      <c r="N37" s="10"/>
      <c r="O37" s="5">
        <f t="shared" ref="O37:P43" si="0">SUM(C37, F37, I37, L37)</f>
        <v>6</v>
      </c>
      <c r="P37" s="43">
        <f t="shared" si="0"/>
        <v>60</v>
      </c>
      <c r="Q37" s="623"/>
      <c r="S37" s="101"/>
      <c r="T37" s="14"/>
      <c r="U37" s="13"/>
      <c r="V37" s="13"/>
      <c r="W37" s="18"/>
    </row>
    <row r="38" spans="1:23">
      <c r="A38" s="262" t="s">
        <v>145</v>
      </c>
      <c r="B38" s="9" t="s">
        <v>36</v>
      </c>
      <c r="C38" s="8"/>
      <c r="D38" s="10"/>
      <c r="E38" s="10"/>
      <c r="F38" s="8"/>
      <c r="G38" s="10"/>
      <c r="H38" s="10"/>
      <c r="I38" s="8">
        <v>3</v>
      </c>
      <c r="J38" s="10">
        <v>30</v>
      </c>
      <c r="K38" s="10" t="s">
        <v>33</v>
      </c>
      <c r="L38" s="8"/>
      <c r="M38" s="10"/>
      <c r="N38" s="10"/>
      <c r="O38" s="5">
        <f t="shared" si="0"/>
        <v>3</v>
      </c>
      <c r="P38" s="43">
        <f t="shared" si="0"/>
        <v>30</v>
      </c>
      <c r="Q38" s="623"/>
      <c r="S38" s="102"/>
      <c r="T38" s="103"/>
      <c r="U38" s="3"/>
      <c r="V38" s="3"/>
      <c r="W38" s="3"/>
    </row>
    <row r="39" spans="1:23">
      <c r="A39" s="353" t="s">
        <v>75</v>
      </c>
      <c r="B39" s="9" t="s">
        <v>36</v>
      </c>
      <c r="C39" s="8">
        <v>3</v>
      </c>
      <c r="D39" s="10">
        <v>30</v>
      </c>
      <c r="E39" s="10" t="s">
        <v>34</v>
      </c>
      <c r="F39" s="8"/>
      <c r="G39" s="10"/>
      <c r="H39" s="10"/>
      <c r="I39" s="8"/>
      <c r="J39" s="10"/>
      <c r="K39" s="10"/>
      <c r="L39" s="8"/>
      <c r="M39" s="10"/>
      <c r="N39" s="10"/>
      <c r="O39" s="5">
        <f t="shared" si="0"/>
        <v>3</v>
      </c>
      <c r="P39" s="43">
        <f t="shared" si="0"/>
        <v>30</v>
      </c>
      <c r="Q39" s="623"/>
      <c r="S39" s="104"/>
      <c r="T39" s="105"/>
      <c r="U39" s="20"/>
      <c r="V39" s="20"/>
      <c r="W39" s="20"/>
    </row>
    <row r="40" spans="1:23" ht="23.1" customHeight="1">
      <c r="A40" s="353" t="s">
        <v>76</v>
      </c>
      <c r="B40" s="9" t="s">
        <v>36</v>
      </c>
      <c r="C40" s="8"/>
      <c r="D40" s="10"/>
      <c r="E40" s="10"/>
      <c r="F40" s="8">
        <v>3</v>
      </c>
      <c r="G40" s="10">
        <v>30</v>
      </c>
      <c r="H40" s="10" t="s">
        <v>34</v>
      </c>
      <c r="I40" s="8"/>
      <c r="J40" s="10"/>
      <c r="K40" s="10"/>
      <c r="L40" s="8"/>
      <c r="M40" s="10"/>
      <c r="N40" s="10"/>
      <c r="O40" s="5">
        <f t="shared" si="0"/>
        <v>3</v>
      </c>
      <c r="P40" s="43">
        <f t="shared" si="0"/>
        <v>30</v>
      </c>
      <c r="Q40" s="623"/>
    </row>
    <row r="41" spans="1:23" ht="23.1" customHeight="1">
      <c r="A41" s="353" t="s">
        <v>77</v>
      </c>
      <c r="B41" s="9" t="s">
        <v>36</v>
      </c>
      <c r="C41" s="8"/>
      <c r="D41" s="10"/>
      <c r="E41" s="10"/>
      <c r="F41" s="8"/>
      <c r="G41" s="10"/>
      <c r="H41" s="10"/>
      <c r="I41" s="8">
        <v>3</v>
      </c>
      <c r="J41" s="10">
        <v>30</v>
      </c>
      <c r="K41" s="10" t="s">
        <v>34</v>
      </c>
      <c r="L41" s="8">
        <v>3</v>
      </c>
      <c r="M41" s="97">
        <v>30</v>
      </c>
      <c r="N41" s="97" t="s">
        <v>34</v>
      </c>
      <c r="O41" s="5">
        <f t="shared" si="0"/>
        <v>6</v>
      </c>
      <c r="P41" s="43">
        <f t="shared" si="0"/>
        <v>60</v>
      </c>
      <c r="Q41" s="623"/>
    </row>
    <row r="42" spans="1:23">
      <c r="A42" s="279" t="s">
        <v>146</v>
      </c>
      <c r="B42" s="87" t="s">
        <v>36</v>
      </c>
      <c r="C42" s="279"/>
      <c r="D42" s="280"/>
      <c r="E42" s="279"/>
      <c r="F42" s="506">
        <v>3</v>
      </c>
      <c r="G42" s="505">
        <v>30</v>
      </c>
      <c r="H42" s="474" t="s">
        <v>33</v>
      </c>
      <c r="I42" s="245">
        <v>2</v>
      </c>
      <c r="J42" s="246">
        <v>20</v>
      </c>
      <c r="K42" s="246" t="s">
        <v>34</v>
      </c>
      <c r="L42" s="245">
        <v>2</v>
      </c>
      <c r="M42" s="246">
        <v>20</v>
      </c>
      <c r="N42" s="246" t="s">
        <v>34</v>
      </c>
      <c r="O42" s="5">
        <f>SUM(C42, F42, I42,L42)</f>
        <v>7</v>
      </c>
      <c r="P42" s="43">
        <f>SUM(D42, G42, J42,M42)</f>
        <v>70</v>
      </c>
      <c r="Q42" s="623"/>
    </row>
    <row r="43" spans="1:23" ht="14.4">
      <c r="A43" s="279" t="s">
        <v>147</v>
      </c>
      <c r="B43" s="87" t="s">
        <v>36</v>
      </c>
      <c r="C43" s="49">
        <v>3</v>
      </c>
      <c r="D43" s="94">
        <v>30</v>
      </c>
      <c r="E43" s="94" t="s">
        <v>34</v>
      </c>
      <c r="F43" s="49">
        <v>3</v>
      </c>
      <c r="G43" s="94">
        <v>30</v>
      </c>
      <c r="H43" s="94" t="s">
        <v>34</v>
      </c>
      <c r="I43" s="279"/>
      <c r="J43" s="279"/>
      <c r="K43" s="279"/>
      <c r="L43" s="279"/>
      <c r="M43" s="279"/>
      <c r="N43" s="477"/>
      <c r="O43" s="5">
        <f t="shared" si="0"/>
        <v>6</v>
      </c>
      <c r="P43" s="43">
        <f t="shared" si="0"/>
        <v>60</v>
      </c>
      <c r="Q43" s="624"/>
      <c r="R43" s="283"/>
      <c r="S43" s="283"/>
      <c r="T43" s="283"/>
      <c r="U43" s="283"/>
      <c r="V43" s="283"/>
      <c r="W43" s="283"/>
    </row>
    <row r="44" spans="1:23">
      <c r="A44" s="284"/>
      <c r="B44" s="284"/>
      <c r="C44" s="284"/>
      <c r="D44" s="284"/>
      <c r="E44" s="284"/>
      <c r="F44" s="284"/>
      <c r="G44" s="284"/>
      <c r="H44" s="284"/>
      <c r="I44" s="284"/>
      <c r="J44" s="284"/>
      <c r="K44" s="284"/>
      <c r="L44" s="284"/>
      <c r="M44" s="284" t="s">
        <v>14</v>
      </c>
      <c r="N44" s="284"/>
      <c r="O44" s="285">
        <f>SUM(O37:O43)</f>
        <v>34</v>
      </c>
      <c r="P44" s="285">
        <f>SUM(P42:P43)</f>
        <v>130</v>
      </c>
      <c r="Q44" s="284"/>
    </row>
    <row r="45" spans="1:2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284"/>
      <c r="N45" s="284"/>
      <c r="O45" s="290"/>
      <c r="P45" s="290"/>
      <c r="Q45" s="284"/>
    </row>
    <row r="46" spans="1:23" ht="21">
      <c r="A46" s="225" t="s">
        <v>67</v>
      </c>
      <c r="B46" s="133" t="s">
        <v>3</v>
      </c>
      <c r="C46" s="227" t="s">
        <v>4</v>
      </c>
      <c r="D46" s="142" t="s">
        <v>5</v>
      </c>
      <c r="E46" s="142" t="s">
        <v>31</v>
      </c>
      <c r="F46" s="228" t="s">
        <v>6</v>
      </c>
      <c r="G46" s="145" t="s">
        <v>7</v>
      </c>
      <c r="H46" s="145" t="s">
        <v>32</v>
      </c>
      <c r="I46" s="229" t="s">
        <v>8</v>
      </c>
      <c r="J46" s="230" t="s">
        <v>9</v>
      </c>
      <c r="K46" s="231" t="s">
        <v>39</v>
      </c>
      <c r="L46" s="232" t="s">
        <v>10</v>
      </c>
      <c r="M46" s="233" t="s">
        <v>11</v>
      </c>
      <c r="N46" s="233" t="s">
        <v>38</v>
      </c>
      <c r="O46" s="234" t="s">
        <v>12</v>
      </c>
      <c r="P46" s="234" t="s">
        <v>13</v>
      </c>
      <c r="Q46" s="284"/>
    </row>
    <row r="47" spans="1:23">
      <c r="A47" s="226" t="s">
        <v>68</v>
      </c>
      <c r="B47" s="161" t="s">
        <v>36</v>
      </c>
      <c r="C47" s="131"/>
      <c r="D47" s="131"/>
      <c r="E47" s="131"/>
      <c r="F47" s="131"/>
      <c r="G47" s="131"/>
      <c r="H47" s="131"/>
      <c r="I47" s="124">
        <v>3</v>
      </c>
      <c r="J47" s="126"/>
      <c r="K47" s="131"/>
      <c r="L47" s="131"/>
      <c r="M47" s="139"/>
      <c r="N47" s="139"/>
      <c r="O47" s="235">
        <v>3</v>
      </c>
      <c r="P47" s="235"/>
      <c r="Q47" s="284"/>
    </row>
    <row r="48" spans="1:2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0" t="s">
        <v>15</v>
      </c>
      <c r="N48" s="3"/>
      <c r="O48" s="236">
        <f>SUM(O47)</f>
        <v>3</v>
      </c>
      <c r="P48" s="3"/>
      <c r="Q48" s="284"/>
      <c r="U48" s="247"/>
    </row>
    <row r="49" spans="1:2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284"/>
      <c r="N49" s="284"/>
      <c r="O49" s="290"/>
      <c r="P49" s="290"/>
      <c r="Q49" s="284"/>
    </row>
    <row r="50" spans="1:2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23" ht="20.399999999999999">
      <c r="A51" s="478" t="s">
        <v>70</v>
      </c>
      <c r="B51" s="133" t="s">
        <v>3</v>
      </c>
      <c r="C51" s="310" t="s">
        <v>4</v>
      </c>
      <c r="D51" s="310" t="s">
        <v>5</v>
      </c>
      <c r="E51" s="311" t="s">
        <v>31</v>
      </c>
      <c r="F51" s="312" t="s">
        <v>6</v>
      </c>
      <c r="G51" s="312" t="s">
        <v>7</v>
      </c>
      <c r="H51" s="313" t="s">
        <v>32</v>
      </c>
      <c r="I51" s="314" t="s">
        <v>8</v>
      </c>
      <c r="J51" s="314" t="s">
        <v>9</v>
      </c>
      <c r="K51" s="314" t="s">
        <v>39</v>
      </c>
      <c r="L51" s="315" t="s">
        <v>10</v>
      </c>
      <c r="M51" s="316" t="s">
        <v>11</v>
      </c>
      <c r="N51" s="317" t="s">
        <v>38</v>
      </c>
      <c r="O51" s="318" t="s">
        <v>12</v>
      </c>
      <c r="P51" s="318" t="s">
        <v>13</v>
      </c>
      <c r="Q51" s="326" t="s">
        <v>195</v>
      </c>
    </row>
    <row r="52" spans="1:23" ht="23.25" customHeight="1">
      <c r="A52" s="618" t="s">
        <v>148</v>
      </c>
      <c r="B52" s="619"/>
      <c r="C52" s="619"/>
      <c r="D52" s="619"/>
      <c r="E52" s="619"/>
      <c r="F52" s="620"/>
      <c r="G52" s="278"/>
      <c r="H52" s="278"/>
      <c r="I52" s="278"/>
      <c r="J52" s="278"/>
      <c r="K52" s="278"/>
      <c r="L52" s="278"/>
      <c r="M52" s="278"/>
      <c r="N52" s="278"/>
      <c r="O52" s="479"/>
      <c r="P52" s="479"/>
      <c r="Q52" s="622" t="s">
        <v>52</v>
      </c>
      <c r="R52" s="283"/>
      <c r="S52" s="283"/>
      <c r="T52" s="283"/>
      <c r="U52" s="283"/>
      <c r="V52" s="283"/>
      <c r="W52" s="283"/>
    </row>
    <row r="53" spans="1:23" ht="26.4" customHeight="1">
      <c r="A53" s="281" t="s">
        <v>149</v>
      </c>
      <c r="B53" s="263" t="s">
        <v>40</v>
      </c>
      <c r="C53" s="279">
        <v>4</v>
      </c>
      <c r="D53" s="279">
        <v>5</v>
      </c>
      <c r="E53" s="279" t="s">
        <v>34</v>
      </c>
      <c r="F53" s="279">
        <v>1</v>
      </c>
      <c r="G53" s="280">
        <v>5</v>
      </c>
      <c r="H53" s="279" t="s">
        <v>33</v>
      </c>
      <c r="I53" s="279">
        <v>3</v>
      </c>
      <c r="J53" s="280">
        <v>5</v>
      </c>
      <c r="K53" s="480" t="s">
        <v>34</v>
      </c>
      <c r="L53" s="279">
        <v>5</v>
      </c>
      <c r="M53" s="280">
        <v>5</v>
      </c>
      <c r="N53" s="279" t="s">
        <v>34</v>
      </c>
      <c r="O53" s="5">
        <f t="shared" ref="O53:P55" si="1">SUM(C53, F53, I53, L53)</f>
        <v>13</v>
      </c>
      <c r="P53" s="5">
        <f t="shared" si="1"/>
        <v>20</v>
      </c>
      <c r="Q53" s="623"/>
      <c r="R53" s="283"/>
      <c r="S53" s="283"/>
      <c r="T53" s="283"/>
      <c r="U53" s="283"/>
      <c r="V53" s="283"/>
      <c r="W53" s="283"/>
    </row>
    <row r="54" spans="1:23" ht="26.1" customHeight="1">
      <c r="A54" s="281" t="s">
        <v>150</v>
      </c>
      <c r="B54" s="9" t="s">
        <v>40</v>
      </c>
      <c r="C54" s="279"/>
      <c r="D54" s="279"/>
      <c r="E54" s="279"/>
      <c r="F54" s="279"/>
      <c r="G54" s="280"/>
      <c r="H54" s="279"/>
      <c r="I54" s="279">
        <v>3</v>
      </c>
      <c r="J54" s="280">
        <v>5</v>
      </c>
      <c r="K54" s="279" t="s">
        <v>33</v>
      </c>
      <c r="L54" s="279">
        <v>3</v>
      </c>
      <c r="M54" s="280">
        <v>5</v>
      </c>
      <c r="N54" s="480" t="s">
        <v>34</v>
      </c>
      <c r="O54" s="5">
        <f t="shared" si="1"/>
        <v>6</v>
      </c>
      <c r="P54" s="5">
        <f t="shared" si="1"/>
        <v>10</v>
      </c>
      <c r="Q54" s="624"/>
    </row>
    <row r="55" spans="1:23" ht="21">
      <c r="A55" s="279" t="s">
        <v>27</v>
      </c>
      <c r="B55" s="9" t="s">
        <v>40</v>
      </c>
      <c r="C55" s="279">
        <v>2</v>
      </c>
      <c r="D55" s="279">
        <v>10</v>
      </c>
      <c r="E55" s="279" t="s">
        <v>33</v>
      </c>
      <c r="F55" s="279">
        <v>1</v>
      </c>
      <c r="G55" s="280">
        <v>10</v>
      </c>
      <c r="H55" s="279" t="s">
        <v>33</v>
      </c>
      <c r="I55" s="279">
        <v>2</v>
      </c>
      <c r="J55" s="280">
        <v>10</v>
      </c>
      <c r="K55" s="279" t="s">
        <v>34</v>
      </c>
      <c r="L55" s="279"/>
      <c r="M55" s="279"/>
      <c r="N55" s="279"/>
      <c r="O55" s="243">
        <f t="shared" si="1"/>
        <v>5</v>
      </c>
      <c r="P55" s="5">
        <f t="shared" si="1"/>
        <v>30</v>
      </c>
      <c r="Q55" s="52" t="s">
        <v>103</v>
      </c>
    </row>
    <row r="56" spans="1:23">
      <c r="A56" s="284"/>
      <c r="B56" s="284"/>
      <c r="C56" s="284"/>
      <c r="D56" s="284"/>
      <c r="E56" s="284"/>
      <c r="F56" s="284"/>
      <c r="G56" s="284"/>
      <c r="H56" s="284"/>
      <c r="I56" s="284"/>
      <c r="J56" s="284"/>
      <c r="K56" s="284"/>
      <c r="L56" s="284"/>
      <c r="M56" s="284" t="s">
        <v>14</v>
      </c>
      <c r="N56" s="284"/>
      <c r="O56" s="285">
        <f>SUM(O53:O55)</f>
        <v>24</v>
      </c>
      <c r="P56" s="285">
        <f>SUM(P53:P55)</f>
        <v>60</v>
      </c>
      <c r="Q56" s="284"/>
    </row>
    <row r="57" spans="1:23">
      <c r="A57" s="284"/>
      <c r="B57" s="284"/>
      <c r="C57" s="284"/>
      <c r="D57" s="284"/>
      <c r="E57" s="284"/>
      <c r="F57" s="284"/>
      <c r="G57" s="284"/>
      <c r="H57" s="284"/>
      <c r="I57" s="284"/>
      <c r="J57" s="284"/>
      <c r="K57" s="284"/>
      <c r="L57" s="284"/>
      <c r="M57" s="284"/>
      <c r="N57" s="284"/>
      <c r="O57" s="284"/>
      <c r="P57" s="284"/>
      <c r="Q57" s="3"/>
    </row>
    <row r="58" spans="1:2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23" ht="20.399999999999999">
      <c r="A59" s="330" t="s">
        <v>69</v>
      </c>
      <c r="B59" s="133" t="s">
        <v>3</v>
      </c>
      <c r="C59" s="310" t="s">
        <v>4</v>
      </c>
      <c r="D59" s="310" t="s">
        <v>5</v>
      </c>
      <c r="E59" s="311" t="s">
        <v>31</v>
      </c>
      <c r="F59" s="312" t="s">
        <v>6</v>
      </c>
      <c r="G59" s="312" t="s">
        <v>7</v>
      </c>
      <c r="H59" s="313" t="s">
        <v>32</v>
      </c>
      <c r="I59" s="314" t="s">
        <v>8</v>
      </c>
      <c r="J59" s="314" t="s">
        <v>9</v>
      </c>
      <c r="K59" s="314" t="s">
        <v>39</v>
      </c>
      <c r="L59" s="315" t="s">
        <v>10</v>
      </c>
      <c r="M59" s="316" t="s">
        <v>11</v>
      </c>
      <c r="N59" s="317" t="s">
        <v>38</v>
      </c>
      <c r="O59" s="318" t="s">
        <v>12</v>
      </c>
      <c r="P59" s="318" t="s">
        <v>13</v>
      </c>
      <c r="Q59" s="326" t="s">
        <v>195</v>
      </c>
    </row>
    <row r="60" spans="1:23" ht="22.5" customHeight="1">
      <c r="A60" s="644" t="s">
        <v>148</v>
      </c>
      <c r="B60" s="645"/>
      <c r="C60" s="645"/>
      <c r="D60" s="645"/>
      <c r="E60" s="645"/>
      <c r="F60" s="646"/>
      <c r="G60" s="278"/>
      <c r="H60" s="278"/>
      <c r="I60" s="278"/>
      <c r="J60" s="278"/>
      <c r="K60" s="278"/>
      <c r="L60" s="278"/>
      <c r="M60" s="278"/>
      <c r="N60" s="278"/>
      <c r="O60" s="278"/>
      <c r="P60" s="278"/>
      <c r="Q60" s="481"/>
    </row>
    <row r="61" spans="1:23" ht="83.4" customHeight="1">
      <c r="A61" s="281" t="s">
        <v>55</v>
      </c>
      <c r="B61" s="24" t="s">
        <v>40</v>
      </c>
      <c r="C61" s="279"/>
      <c r="D61" s="279"/>
      <c r="E61" s="279"/>
      <c r="F61" s="279"/>
      <c r="G61" s="279"/>
      <c r="H61" s="279"/>
      <c r="I61" s="279"/>
      <c r="J61" s="279"/>
      <c r="K61" s="279"/>
      <c r="L61" s="279">
        <v>3</v>
      </c>
      <c r="M61" s="279">
        <v>10</v>
      </c>
      <c r="N61" s="26" t="s">
        <v>41</v>
      </c>
      <c r="O61" s="5">
        <f t="shared" ref="O61:P64" si="2">SUM(C61, F61, I61, L61)</f>
        <v>3</v>
      </c>
      <c r="P61" s="5">
        <f t="shared" si="2"/>
        <v>10</v>
      </c>
      <c r="Q61" s="52" t="s">
        <v>196</v>
      </c>
    </row>
    <row r="62" spans="1:23" ht="31.2">
      <c r="A62" s="281" t="s">
        <v>151</v>
      </c>
      <c r="B62" s="24" t="s">
        <v>36</v>
      </c>
      <c r="C62" s="279"/>
      <c r="D62" s="279"/>
      <c r="E62" s="279"/>
      <c r="F62" s="279"/>
      <c r="G62" s="279"/>
      <c r="H62" s="279"/>
      <c r="I62" s="279"/>
      <c r="J62" s="279"/>
      <c r="K62" s="279"/>
      <c r="L62" s="279">
        <v>3</v>
      </c>
      <c r="M62" s="279">
        <v>10</v>
      </c>
      <c r="N62" s="26" t="s">
        <v>41</v>
      </c>
      <c r="O62" s="5">
        <f t="shared" si="2"/>
        <v>3</v>
      </c>
      <c r="P62" s="5">
        <f t="shared" si="2"/>
        <v>10</v>
      </c>
      <c r="Q62" s="602" t="s">
        <v>52</v>
      </c>
    </row>
    <row r="63" spans="1:23" ht="42.6" customHeight="1">
      <c r="A63" s="279" t="s">
        <v>152</v>
      </c>
      <c r="B63" s="24" t="s">
        <v>40</v>
      </c>
      <c r="C63" s="279"/>
      <c r="D63" s="279"/>
      <c r="E63" s="279"/>
      <c r="F63" s="279"/>
      <c r="G63" s="279"/>
      <c r="H63" s="279"/>
      <c r="I63" s="279"/>
      <c r="J63" s="279"/>
      <c r="K63" s="279"/>
      <c r="L63" s="279">
        <v>3</v>
      </c>
      <c r="M63" s="279">
        <v>10</v>
      </c>
      <c r="N63" s="26" t="s">
        <v>41</v>
      </c>
      <c r="O63" s="5">
        <f t="shared" si="2"/>
        <v>3</v>
      </c>
      <c r="P63" s="5">
        <f t="shared" si="2"/>
        <v>10</v>
      </c>
      <c r="Q63" s="603"/>
    </row>
    <row r="64" spans="1:23" ht="36.6" customHeight="1">
      <c r="A64" s="279" t="s">
        <v>153</v>
      </c>
      <c r="B64" s="24" t="s">
        <v>40</v>
      </c>
      <c r="C64" s="279"/>
      <c r="D64" s="279"/>
      <c r="E64" s="279"/>
      <c r="F64" s="279"/>
      <c r="G64" s="279"/>
      <c r="H64" s="279"/>
      <c r="I64" s="279"/>
      <c r="J64" s="279"/>
      <c r="K64" s="279"/>
      <c r="L64" s="279">
        <v>3</v>
      </c>
      <c r="M64" s="279">
        <v>20</v>
      </c>
      <c r="N64" s="26" t="s">
        <v>41</v>
      </c>
      <c r="O64" s="5">
        <f t="shared" si="2"/>
        <v>3</v>
      </c>
      <c r="P64" s="5">
        <f t="shared" si="2"/>
        <v>20</v>
      </c>
      <c r="Q64" s="604"/>
      <c r="R64" s="283"/>
      <c r="S64" s="283"/>
      <c r="T64" s="283"/>
      <c r="U64" s="283"/>
      <c r="V64" s="283"/>
      <c r="W64" s="283"/>
    </row>
    <row r="65" spans="1:17">
      <c r="A65" s="284"/>
      <c r="B65" s="284"/>
      <c r="C65" s="284"/>
      <c r="D65" s="284"/>
      <c r="E65" s="284"/>
      <c r="F65" s="284"/>
      <c r="G65" s="284"/>
      <c r="H65" s="284"/>
      <c r="I65" s="284"/>
      <c r="J65" s="284"/>
      <c r="K65" s="284"/>
      <c r="L65" s="284"/>
      <c r="M65" s="284" t="s">
        <v>14</v>
      </c>
      <c r="N65" s="284"/>
      <c r="O65" s="285">
        <f>SUM(O61:O64)</f>
        <v>12</v>
      </c>
      <c r="P65" s="285">
        <f>SUM(P61:P64)</f>
        <v>50</v>
      </c>
      <c r="Q65" s="284"/>
    </row>
  </sheetData>
  <mergeCells count="14">
    <mergeCell ref="Q62:Q64"/>
    <mergeCell ref="Q8:Q9"/>
    <mergeCell ref="Q12:Q19"/>
    <mergeCell ref="A1:F1"/>
    <mergeCell ref="A2:F2"/>
    <mergeCell ref="A3:F3"/>
    <mergeCell ref="Q23:Q25"/>
    <mergeCell ref="Q36:Q41"/>
    <mergeCell ref="A23:H23"/>
    <mergeCell ref="A36:G36"/>
    <mergeCell ref="A52:F52"/>
    <mergeCell ref="A60:F60"/>
    <mergeCell ref="Q42:Q43"/>
    <mergeCell ref="Q52:Q5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72"/>
  <sheetViews>
    <sheetView topLeftCell="A58" zoomScale="80" zoomScaleNormal="80" workbookViewId="0">
      <selection activeCell="S69" sqref="S69"/>
    </sheetView>
  </sheetViews>
  <sheetFormatPr defaultRowHeight="13.8"/>
  <cols>
    <col min="1" max="1" width="25.09765625" customWidth="1"/>
    <col min="2" max="2" width="7.09765625" customWidth="1"/>
    <col min="3" max="3" width="6.8984375" customWidth="1"/>
    <col min="4" max="4" width="6.59765625" customWidth="1"/>
    <col min="5" max="5" width="7" customWidth="1"/>
    <col min="6" max="6" width="7.09765625" customWidth="1"/>
    <col min="7" max="7" width="7" customWidth="1"/>
    <col min="8" max="9" width="7.5" customWidth="1"/>
    <col min="10" max="10" width="7.09765625" customWidth="1"/>
    <col min="11" max="11" width="7.5" customWidth="1"/>
    <col min="12" max="12" width="7.09765625" customWidth="1"/>
    <col min="13" max="13" width="7.59765625" customWidth="1"/>
    <col min="14" max="16" width="7.8984375" customWidth="1"/>
    <col min="17" max="17" width="15.09765625" customWidth="1"/>
  </cols>
  <sheetData>
    <row r="1" spans="1:23" ht="34.35" customHeight="1">
      <c r="A1" s="606" t="s">
        <v>187</v>
      </c>
      <c r="B1" s="606"/>
      <c r="C1" s="606"/>
      <c r="D1" s="606"/>
      <c r="E1" s="606"/>
      <c r="F1" s="606"/>
    </row>
    <row r="2" spans="1:23" ht="14.4">
      <c r="A2" s="607" t="s">
        <v>25</v>
      </c>
      <c r="B2" s="607"/>
      <c r="C2" s="607"/>
      <c r="D2" s="607"/>
      <c r="E2" s="607"/>
      <c r="F2" s="607"/>
    </row>
    <row r="3" spans="1:23" ht="35.1" customHeight="1">
      <c r="A3" s="606" t="s">
        <v>199</v>
      </c>
      <c r="B3" s="606"/>
      <c r="C3" s="606"/>
      <c r="D3" s="606"/>
      <c r="E3" s="606"/>
      <c r="F3" s="606"/>
      <c r="G3" s="606"/>
      <c r="H3" s="606"/>
      <c r="I3" s="606"/>
      <c r="J3" s="606"/>
      <c r="S3" s="96" t="s">
        <v>155</v>
      </c>
      <c r="T3" s="3"/>
      <c r="U3" s="3"/>
      <c r="V3" s="3"/>
      <c r="W3" s="3"/>
    </row>
    <row r="4" spans="1:23">
      <c r="A4" s="597"/>
      <c r="S4" s="6"/>
      <c r="T4" s="3"/>
      <c r="U4" s="3"/>
      <c r="V4" s="3"/>
      <c r="W4" s="3"/>
    </row>
    <row r="5" spans="1:23">
      <c r="S5" s="47" t="s">
        <v>0</v>
      </c>
      <c r="T5" s="266" t="s">
        <v>1</v>
      </c>
      <c r="U5" s="13"/>
      <c r="V5" s="11" t="s">
        <v>2</v>
      </c>
      <c r="W5" s="11" t="s">
        <v>1</v>
      </c>
    </row>
    <row r="6" spans="1:23" ht="21">
      <c r="A6" s="308" t="s">
        <v>56</v>
      </c>
      <c r="B6" s="321" t="s">
        <v>3</v>
      </c>
      <c r="C6" s="482" t="s">
        <v>4</v>
      </c>
      <c r="D6" s="141" t="s">
        <v>5</v>
      </c>
      <c r="E6" s="142" t="s">
        <v>44</v>
      </c>
      <c r="F6" s="144" t="s">
        <v>6</v>
      </c>
      <c r="G6" s="144" t="s">
        <v>7</v>
      </c>
      <c r="H6" s="145" t="s">
        <v>45</v>
      </c>
      <c r="I6" s="483" t="s">
        <v>8</v>
      </c>
      <c r="J6" s="120" t="s">
        <v>9</v>
      </c>
      <c r="K6" s="132" t="s">
        <v>35</v>
      </c>
      <c r="L6" s="122" t="s">
        <v>10</v>
      </c>
      <c r="M6" s="122" t="s">
        <v>11</v>
      </c>
      <c r="N6" s="134" t="s">
        <v>38</v>
      </c>
      <c r="O6" s="484" t="s">
        <v>12</v>
      </c>
      <c r="P6" s="484" t="s">
        <v>13</v>
      </c>
      <c r="Q6" s="326" t="s">
        <v>195</v>
      </c>
      <c r="S6" s="224" t="s">
        <v>16</v>
      </c>
      <c r="T6" s="267">
        <f>O20</f>
        <v>30</v>
      </c>
      <c r="U6" s="13"/>
      <c r="V6" s="16" t="s">
        <v>24</v>
      </c>
      <c r="W6" s="17">
        <f>SUM(C8:C70)</f>
        <v>30</v>
      </c>
    </row>
    <row r="7" spans="1:23">
      <c r="A7" s="341" t="s">
        <v>161</v>
      </c>
      <c r="B7" s="147"/>
      <c r="C7" s="148"/>
      <c r="D7" s="149"/>
      <c r="E7" s="150"/>
      <c r="F7" s="151"/>
      <c r="G7" s="149"/>
      <c r="H7" s="150"/>
      <c r="I7" s="151"/>
      <c r="J7" s="152"/>
      <c r="K7" s="153"/>
      <c r="L7" s="154"/>
      <c r="M7" s="155"/>
      <c r="N7" s="153"/>
      <c r="O7" s="196"/>
      <c r="P7" s="196"/>
      <c r="Q7" s="253"/>
      <c r="S7" s="224" t="s">
        <v>17</v>
      </c>
      <c r="T7" s="268">
        <f>O26</f>
        <v>15</v>
      </c>
      <c r="U7" s="13"/>
      <c r="V7" s="16" t="s">
        <v>21</v>
      </c>
      <c r="W7" s="17">
        <f>SUM(F8:F70)</f>
        <v>30</v>
      </c>
    </row>
    <row r="8" spans="1:23">
      <c r="A8" s="413" t="s">
        <v>57</v>
      </c>
      <c r="B8" s="125" t="s">
        <v>36</v>
      </c>
      <c r="C8" s="124">
        <v>2</v>
      </c>
      <c r="D8" s="156">
        <v>25</v>
      </c>
      <c r="E8" s="157" t="s">
        <v>33</v>
      </c>
      <c r="F8" s="124">
        <v>2</v>
      </c>
      <c r="G8" s="138">
        <v>25</v>
      </c>
      <c r="H8" s="135" t="s">
        <v>34</v>
      </c>
      <c r="I8" s="129"/>
      <c r="J8" s="126"/>
      <c r="K8" s="126"/>
      <c r="L8" s="124"/>
      <c r="M8" s="126"/>
      <c r="N8" s="126"/>
      <c r="O8" s="123">
        <v>4</v>
      </c>
      <c r="P8" s="123">
        <v>50</v>
      </c>
      <c r="Q8" s="601" t="s">
        <v>49</v>
      </c>
      <c r="S8" s="224" t="s">
        <v>18</v>
      </c>
      <c r="T8" s="268">
        <f>O31</f>
        <v>5</v>
      </c>
      <c r="U8" s="13"/>
      <c r="V8" s="16" t="s">
        <v>22</v>
      </c>
      <c r="W8" s="80">
        <f>SUM(I8:I70)</f>
        <v>33</v>
      </c>
    </row>
    <row r="9" spans="1:23">
      <c r="A9" s="413" t="s">
        <v>58</v>
      </c>
      <c r="B9" s="125" t="s">
        <v>36</v>
      </c>
      <c r="C9" s="158"/>
      <c r="D9" s="159"/>
      <c r="E9" s="160"/>
      <c r="F9" s="131"/>
      <c r="G9" s="131"/>
      <c r="H9" s="131"/>
      <c r="I9" s="129">
        <v>3</v>
      </c>
      <c r="J9" s="138">
        <v>30</v>
      </c>
      <c r="K9" s="138" t="s">
        <v>33</v>
      </c>
      <c r="L9" s="124"/>
      <c r="M9" s="126"/>
      <c r="N9" s="126"/>
      <c r="O9" s="123">
        <v>3</v>
      </c>
      <c r="P9" s="123">
        <v>30</v>
      </c>
      <c r="Q9" s="601"/>
      <c r="S9" s="224" t="s">
        <v>19</v>
      </c>
      <c r="T9" s="268">
        <f>SUM(O41,O49)</f>
        <v>34</v>
      </c>
      <c r="U9" s="13"/>
      <c r="V9" s="16" t="s">
        <v>23</v>
      </c>
      <c r="W9" s="80">
        <f>SUM(L8:L70)</f>
        <v>30</v>
      </c>
    </row>
    <row r="10" spans="1:23" ht="20.399999999999999">
      <c r="A10" s="435" t="s">
        <v>59</v>
      </c>
      <c r="B10" s="161" t="s">
        <v>36</v>
      </c>
      <c r="C10" s="487"/>
      <c r="D10" s="139"/>
      <c r="E10" s="139"/>
      <c r="F10" s="211">
        <v>2</v>
      </c>
      <c r="G10" s="138">
        <v>20</v>
      </c>
      <c r="H10" s="138" t="s">
        <v>33</v>
      </c>
      <c r="I10" s="488">
        <v>3</v>
      </c>
      <c r="J10" s="126">
        <v>30</v>
      </c>
      <c r="K10" s="126" t="s">
        <v>34</v>
      </c>
      <c r="L10" s="126"/>
      <c r="M10" s="126"/>
      <c r="N10" s="126"/>
      <c r="O10" s="123">
        <v>5</v>
      </c>
      <c r="P10" s="123">
        <v>50</v>
      </c>
      <c r="Q10" s="287" t="s">
        <v>50</v>
      </c>
      <c r="S10" s="224" t="s">
        <v>66</v>
      </c>
      <c r="T10" s="593">
        <f>O53</f>
        <v>3</v>
      </c>
      <c r="U10" s="13"/>
      <c r="V10" s="51" t="s">
        <v>14</v>
      </c>
      <c r="W10" s="50">
        <f>SUM(W6:W9)</f>
        <v>123</v>
      </c>
    </row>
    <row r="11" spans="1:23" ht="25.35" customHeight="1">
      <c r="A11" s="558" t="s">
        <v>162</v>
      </c>
      <c r="B11" s="507"/>
      <c r="C11" s="508"/>
      <c r="D11" s="149"/>
      <c r="E11" s="149"/>
      <c r="F11" s="509"/>
      <c r="G11" s="166"/>
      <c r="H11" s="166"/>
      <c r="I11" s="510"/>
      <c r="J11" s="155"/>
      <c r="K11" s="155"/>
      <c r="L11" s="155"/>
      <c r="M11" s="155"/>
      <c r="N11" s="155"/>
      <c r="O11" s="511"/>
      <c r="P11" s="511"/>
      <c r="Q11" s="512"/>
      <c r="S11" s="224" t="s">
        <v>42</v>
      </c>
      <c r="T11" s="268">
        <f>O62</f>
        <v>24</v>
      </c>
      <c r="U11" s="13"/>
      <c r="V11" s="13"/>
      <c r="W11" s="18"/>
    </row>
    <row r="12" spans="1:23" ht="59.4" customHeight="1">
      <c r="A12" s="559" t="s">
        <v>54</v>
      </c>
      <c r="B12" s="168" t="s">
        <v>36</v>
      </c>
      <c r="C12" s="169">
        <v>2</v>
      </c>
      <c r="D12" s="170">
        <v>30</v>
      </c>
      <c r="E12" s="171" t="s">
        <v>34</v>
      </c>
      <c r="F12" s="131"/>
      <c r="G12" s="131"/>
      <c r="H12" s="131"/>
      <c r="I12" s="172"/>
      <c r="J12" s="173"/>
      <c r="K12" s="174"/>
      <c r="L12" s="175"/>
      <c r="M12" s="174"/>
      <c r="N12" s="174"/>
      <c r="O12" s="123">
        <v>2</v>
      </c>
      <c r="P12" s="123">
        <v>30</v>
      </c>
      <c r="Q12" s="601" t="s">
        <v>49</v>
      </c>
      <c r="S12" s="271" t="s">
        <v>20</v>
      </c>
      <c r="T12" s="268">
        <f>O71</f>
        <v>12</v>
      </c>
      <c r="U12" s="3"/>
      <c r="V12" s="3"/>
      <c r="W12" s="3"/>
    </row>
    <row r="13" spans="1:23" ht="33" customHeight="1">
      <c r="A13" s="560" t="s">
        <v>163</v>
      </c>
      <c r="B13" s="523" t="s">
        <v>36</v>
      </c>
      <c r="C13" s="172">
        <v>1</v>
      </c>
      <c r="D13" s="177">
        <v>30</v>
      </c>
      <c r="E13" s="177" t="s">
        <v>33</v>
      </c>
      <c r="F13" s="524">
        <v>1</v>
      </c>
      <c r="G13" s="524">
        <v>30</v>
      </c>
      <c r="H13" s="524" t="s">
        <v>33</v>
      </c>
      <c r="I13" s="172"/>
      <c r="J13" s="173"/>
      <c r="K13" s="174"/>
      <c r="L13" s="175"/>
      <c r="M13" s="174"/>
      <c r="N13" s="174"/>
      <c r="O13" s="123">
        <v>2</v>
      </c>
      <c r="P13" s="123">
        <v>60</v>
      </c>
      <c r="Q13" s="601"/>
      <c r="S13" s="48" t="s">
        <v>43</v>
      </c>
      <c r="T13" s="84">
        <f>SUM(T6:T12)</f>
        <v>123</v>
      </c>
      <c r="U13" s="3"/>
      <c r="V13" s="3"/>
      <c r="W13" s="3"/>
    </row>
    <row r="14" spans="1:23">
      <c r="A14" s="559" t="s">
        <v>60</v>
      </c>
      <c r="B14" s="176" t="s">
        <v>36</v>
      </c>
      <c r="C14" s="131"/>
      <c r="D14" s="131"/>
      <c r="E14" s="140"/>
      <c r="F14" s="172"/>
      <c r="G14" s="177"/>
      <c r="H14" s="177"/>
      <c r="I14" s="178"/>
      <c r="J14" s="174"/>
      <c r="K14" s="174"/>
      <c r="L14" s="124">
        <v>2</v>
      </c>
      <c r="M14" s="126">
        <v>20</v>
      </c>
      <c r="N14" s="126" t="s">
        <v>33</v>
      </c>
      <c r="O14" s="197">
        <v>2</v>
      </c>
      <c r="P14" s="197">
        <v>20</v>
      </c>
      <c r="Q14" s="601"/>
      <c r="U14" s="20"/>
      <c r="V14" s="20"/>
      <c r="W14" s="20"/>
    </row>
    <row r="15" spans="1:23" ht="28.35" customHeight="1">
      <c r="A15" s="561" t="s">
        <v>37</v>
      </c>
      <c r="B15" s="513"/>
      <c r="C15" s="181"/>
      <c r="D15" s="181"/>
      <c r="E15" s="182"/>
      <c r="F15" s="184"/>
      <c r="G15" s="184"/>
      <c r="H15" s="184"/>
      <c r="I15" s="513"/>
      <c r="J15" s="181"/>
      <c r="K15" s="181"/>
      <c r="L15" s="181"/>
      <c r="M15" s="181"/>
      <c r="N15" s="181"/>
      <c r="O15" s="511"/>
      <c r="P15" s="511"/>
      <c r="Q15" s="601"/>
    </row>
    <row r="16" spans="1:23" ht="14.4">
      <c r="A16" s="526" t="s">
        <v>61</v>
      </c>
      <c r="B16" s="186" t="s">
        <v>36</v>
      </c>
      <c r="C16" s="129">
        <v>2</v>
      </c>
      <c r="D16" s="159">
        <v>20</v>
      </c>
      <c r="E16" s="159" t="s">
        <v>33</v>
      </c>
      <c r="F16" s="128"/>
      <c r="G16" s="138"/>
      <c r="H16" s="138"/>
      <c r="I16" s="175"/>
      <c r="J16" s="174"/>
      <c r="K16" s="174"/>
      <c r="L16" s="175"/>
      <c r="M16" s="174"/>
      <c r="N16" s="174"/>
      <c r="O16" s="123">
        <v>2</v>
      </c>
      <c r="P16" s="123">
        <v>20</v>
      </c>
      <c r="Q16" s="601"/>
      <c r="S16" s="2"/>
      <c r="T16" s="1"/>
      <c r="U16" s="1"/>
      <c r="V16" s="1"/>
      <c r="W16" s="1"/>
    </row>
    <row r="17" spans="1:23" ht="27" customHeight="1">
      <c r="A17" s="526" t="s">
        <v>62</v>
      </c>
      <c r="B17" s="187" t="s">
        <v>36</v>
      </c>
      <c r="C17" s="486"/>
      <c r="D17" s="486"/>
      <c r="E17" s="486"/>
      <c r="F17" s="492">
        <v>3</v>
      </c>
      <c r="G17" s="126">
        <v>30</v>
      </c>
      <c r="H17" s="126" t="s">
        <v>34</v>
      </c>
      <c r="I17" s="126"/>
      <c r="J17" s="126"/>
      <c r="K17" s="126"/>
      <c r="L17" s="126"/>
      <c r="M17" s="126"/>
      <c r="N17" s="126"/>
      <c r="O17" s="197">
        <v>3</v>
      </c>
      <c r="P17" s="197">
        <v>30</v>
      </c>
      <c r="Q17" s="601"/>
      <c r="S17" s="2"/>
      <c r="T17" s="1"/>
      <c r="U17" s="1"/>
      <c r="V17" s="1"/>
      <c r="W17" s="1"/>
    </row>
    <row r="18" spans="1:23" ht="24.6" customHeight="1">
      <c r="A18" s="526" t="s">
        <v>37</v>
      </c>
      <c r="B18" s="186" t="s">
        <v>36</v>
      </c>
      <c r="C18" s="138"/>
      <c r="D18" s="138"/>
      <c r="E18" s="138"/>
      <c r="F18" s="126"/>
      <c r="G18" s="126"/>
      <c r="H18" s="126"/>
      <c r="I18" s="493">
        <v>4</v>
      </c>
      <c r="J18" s="137">
        <v>40</v>
      </c>
      <c r="K18" s="137" t="s">
        <v>34</v>
      </c>
      <c r="L18" s="126"/>
      <c r="M18" s="126"/>
      <c r="N18" s="126"/>
      <c r="O18" s="123">
        <v>4</v>
      </c>
      <c r="P18" s="123">
        <v>40</v>
      </c>
      <c r="Q18" s="601"/>
      <c r="S18" s="272"/>
      <c r="T18" s="3"/>
      <c r="U18" s="3"/>
      <c r="V18" s="3"/>
      <c r="W18" s="3"/>
    </row>
    <row r="19" spans="1:23">
      <c r="A19" s="562" t="s">
        <v>63</v>
      </c>
      <c r="B19" s="186" t="s">
        <v>36</v>
      </c>
      <c r="C19" s="189"/>
      <c r="D19" s="190"/>
      <c r="E19" s="191"/>
      <c r="F19" s="192"/>
      <c r="G19" s="192"/>
      <c r="H19" s="192"/>
      <c r="I19" s="192"/>
      <c r="J19" s="193"/>
      <c r="K19" s="192"/>
      <c r="L19" s="124">
        <v>3</v>
      </c>
      <c r="M19" s="138">
        <v>30</v>
      </c>
      <c r="N19" s="194" t="s">
        <v>33</v>
      </c>
      <c r="O19" s="198">
        <v>3</v>
      </c>
      <c r="P19" s="198">
        <v>30</v>
      </c>
      <c r="Q19" s="601"/>
      <c r="S19" s="273"/>
      <c r="T19" s="3"/>
      <c r="U19" s="3"/>
      <c r="V19" s="3"/>
      <c r="W19" s="3"/>
    </row>
    <row r="20" spans="1:23">
      <c r="A20" s="118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27"/>
      <c r="N20" s="127" t="s">
        <v>15</v>
      </c>
      <c r="O20" s="199">
        <f>SUM(O8:O19)</f>
        <v>30</v>
      </c>
      <c r="P20" s="130">
        <v>300</v>
      </c>
      <c r="Q20" s="3"/>
      <c r="S20" s="14"/>
      <c r="T20" s="14"/>
      <c r="U20" s="13"/>
      <c r="V20" s="14"/>
      <c r="W20" s="14"/>
    </row>
    <row r="21" spans="1:23">
      <c r="S21" s="13"/>
      <c r="T21" s="14"/>
      <c r="U21" s="13"/>
      <c r="V21" s="13"/>
      <c r="W21" s="18"/>
    </row>
    <row r="22" spans="1:23" ht="21">
      <c r="A22" s="201" t="s">
        <v>65</v>
      </c>
      <c r="B22" s="133" t="s">
        <v>3</v>
      </c>
      <c r="C22" s="217" t="s">
        <v>4</v>
      </c>
      <c r="D22" s="217" t="s">
        <v>5</v>
      </c>
      <c r="E22" s="214" t="s">
        <v>31</v>
      </c>
      <c r="F22" s="218" t="s">
        <v>6</v>
      </c>
      <c r="G22" s="218" t="s">
        <v>7</v>
      </c>
      <c r="H22" s="215" t="s">
        <v>32</v>
      </c>
      <c r="I22" s="216" t="s">
        <v>8</v>
      </c>
      <c r="J22" s="216" t="s">
        <v>9</v>
      </c>
      <c r="K22" s="216" t="s">
        <v>39</v>
      </c>
      <c r="L22" s="219" t="s">
        <v>10</v>
      </c>
      <c r="M22" s="220" t="s">
        <v>11</v>
      </c>
      <c r="N22" s="134" t="s">
        <v>38</v>
      </c>
      <c r="O22" s="202" t="s">
        <v>12</v>
      </c>
      <c r="P22" s="202" t="s">
        <v>13</v>
      </c>
      <c r="Q22" s="326" t="s">
        <v>195</v>
      </c>
      <c r="S22" s="13"/>
      <c r="T22" s="14"/>
      <c r="U22" s="13"/>
      <c r="V22" s="13"/>
      <c r="W22" s="18"/>
    </row>
    <row r="23" spans="1:23" ht="17.399999999999999" customHeight="1">
      <c r="A23" s="612" t="s">
        <v>164</v>
      </c>
      <c r="B23" s="613"/>
      <c r="C23" s="613"/>
      <c r="D23" s="613"/>
      <c r="E23" s="613"/>
      <c r="F23" s="614"/>
      <c r="G23" s="206"/>
      <c r="H23" s="206"/>
      <c r="I23" s="207"/>
      <c r="J23" s="207"/>
      <c r="K23" s="207"/>
      <c r="L23" s="208"/>
      <c r="M23" s="209"/>
      <c r="N23" s="209"/>
      <c r="O23" s="210"/>
      <c r="P23" s="210"/>
      <c r="Q23" s="602" t="s">
        <v>50</v>
      </c>
      <c r="S23" s="13"/>
      <c r="T23" s="14"/>
      <c r="U23" s="13"/>
      <c r="V23" s="13"/>
      <c r="W23" s="18"/>
    </row>
    <row r="24" spans="1:23">
      <c r="A24" s="128" t="s">
        <v>26</v>
      </c>
      <c r="B24" s="186" t="s">
        <v>36</v>
      </c>
      <c r="C24" s="211">
        <v>6</v>
      </c>
      <c r="D24" s="212">
        <v>60</v>
      </c>
      <c r="E24" s="212" t="s">
        <v>34</v>
      </c>
      <c r="F24" s="129">
        <v>6</v>
      </c>
      <c r="G24" s="212">
        <v>60</v>
      </c>
      <c r="H24" s="212" t="s">
        <v>34</v>
      </c>
      <c r="I24" s="129"/>
      <c r="J24" s="212"/>
      <c r="K24" s="212"/>
      <c r="L24" s="129"/>
      <c r="M24" s="212"/>
      <c r="N24" s="212"/>
      <c r="O24" s="123">
        <v>12</v>
      </c>
      <c r="P24" s="123">
        <v>120</v>
      </c>
      <c r="Q24" s="603"/>
      <c r="S24" s="13"/>
      <c r="T24" s="14"/>
      <c r="U24" s="13"/>
      <c r="V24" s="13"/>
      <c r="W24" s="18"/>
    </row>
    <row r="25" spans="1:23" ht="27.6" customHeight="1">
      <c r="A25" s="500" t="s">
        <v>185</v>
      </c>
      <c r="B25" s="186" t="s">
        <v>36</v>
      </c>
      <c r="C25" s="212"/>
      <c r="D25" s="212"/>
      <c r="E25" s="212"/>
      <c r="F25" s="212"/>
      <c r="G25" s="212"/>
      <c r="H25" s="212"/>
      <c r="I25" s="211">
        <v>3</v>
      </c>
      <c r="J25" s="212">
        <v>20</v>
      </c>
      <c r="K25" s="212" t="s">
        <v>34</v>
      </c>
      <c r="L25" s="212"/>
      <c r="M25" s="212"/>
      <c r="N25" s="212"/>
      <c r="O25" s="123">
        <v>3</v>
      </c>
      <c r="P25" s="123">
        <v>20</v>
      </c>
      <c r="Q25" s="604"/>
      <c r="S25" s="13"/>
      <c r="T25" s="14"/>
      <c r="U25" s="13"/>
      <c r="V25" s="100"/>
      <c r="W25" s="18"/>
    </row>
    <row r="26" spans="1:23">
      <c r="A26" s="118"/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27" t="s">
        <v>15</v>
      </c>
      <c r="N26" s="127"/>
      <c r="O26" s="130">
        <v>15</v>
      </c>
      <c r="P26" s="213">
        <v>140</v>
      </c>
      <c r="Q26" s="21"/>
      <c r="S26" s="101"/>
      <c r="T26" s="14"/>
      <c r="U26" s="13"/>
      <c r="V26" s="13"/>
      <c r="W26" s="18"/>
    </row>
    <row r="27" spans="1:23">
      <c r="O27" s="3"/>
      <c r="P27" s="3"/>
      <c r="Q27" s="3"/>
      <c r="S27" s="102"/>
      <c r="T27" s="103"/>
      <c r="U27" s="3"/>
      <c r="V27" s="3"/>
      <c r="W27" s="3"/>
    </row>
    <row r="29" spans="1:23" ht="21">
      <c r="A29" s="320" t="s">
        <v>79</v>
      </c>
      <c r="B29" s="514" t="s">
        <v>3</v>
      </c>
      <c r="C29" s="322" t="s">
        <v>4</v>
      </c>
      <c r="D29" s="322" t="s">
        <v>5</v>
      </c>
      <c r="E29" s="34" t="s">
        <v>31</v>
      </c>
      <c r="F29" s="323" t="s">
        <v>6</v>
      </c>
      <c r="G29" s="323" t="s">
        <v>7</v>
      </c>
      <c r="H29" s="35" t="s">
        <v>32</v>
      </c>
      <c r="I29" s="324" t="s">
        <v>8</v>
      </c>
      <c r="J29" s="324" t="s">
        <v>9</v>
      </c>
      <c r="K29" s="324" t="s">
        <v>39</v>
      </c>
      <c r="L29" s="42" t="s">
        <v>10</v>
      </c>
      <c r="M29" s="42" t="s">
        <v>11</v>
      </c>
      <c r="N29" s="37" t="s">
        <v>38</v>
      </c>
      <c r="O29" s="325" t="s">
        <v>12</v>
      </c>
      <c r="P29" s="325" t="s">
        <v>13</v>
      </c>
      <c r="Q29" s="326" t="s">
        <v>195</v>
      </c>
    </row>
    <row r="30" spans="1:23" ht="46.35" customHeight="1">
      <c r="A30" s="563" t="s">
        <v>166</v>
      </c>
      <c r="B30" s="9" t="s">
        <v>36</v>
      </c>
      <c r="C30" s="8"/>
      <c r="D30" s="10"/>
      <c r="E30" s="10"/>
      <c r="F30" s="564">
        <v>2</v>
      </c>
      <c r="G30" s="565">
        <v>20</v>
      </c>
      <c r="H30" s="565" t="s">
        <v>33</v>
      </c>
      <c r="I30" s="8">
        <v>1</v>
      </c>
      <c r="J30" s="10">
        <v>20</v>
      </c>
      <c r="K30" s="10" t="s">
        <v>33</v>
      </c>
      <c r="L30" s="564">
        <v>2</v>
      </c>
      <c r="M30" s="565">
        <v>20</v>
      </c>
      <c r="N30" s="565" t="s">
        <v>34</v>
      </c>
      <c r="O30" s="282">
        <f>SUM(C30, F30,I30, L30)</f>
        <v>5</v>
      </c>
      <c r="P30" s="282">
        <f>SUM(D30, G30,J30, M30)</f>
        <v>60</v>
      </c>
      <c r="Q30" s="473" t="s">
        <v>50</v>
      </c>
      <c r="S30" s="272"/>
      <c r="T30" s="3"/>
      <c r="U30" s="3"/>
      <c r="V30" s="3"/>
      <c r="W30" s="3"/>
    </row>
    <row r="31" spans="1:2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0" t="s">
        <v>15</v>
      </c>
      <c r="N31" s="30"/>
      <c r="O31" s="4">
        <f>SUM(O30:O30)</f>
        <v>5</v>
      </c>
      <c r="P31" s="4">
        <f>SUM(P30:P30)</f>
        <v>60</v>
      </c>
      <c r="Q31" s="83"/>
      <c r="S31" s="14"/>
      <c r="T31" s="14"/>
      <c r="U31" s="13"/>
      <c r="V31" s="14"/>
      <c r="W31" s="14"/>
    </row>
    <row r="32" spans="1:2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S32" s="13"/>
      <c r="T32" s="14"/>
      <c r="U32" s="13"/>
      <c r="V32" s="13"/>
      <c r="W32" s="18"/>
    </row>
    <row r="33" spans="1:2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S33" s="13"/>
      <c r="T33" s="14"/>
      <c r="U33" s="13"/>
      <c r="V33" s="13"/>
      <c r="W33" s="18"/>
    </row>
    <row r="34" spans="1:23" ht="48.6" customHeight="1">
      <c r="A34" s="29" t="s">
        <v>80</v>
      </c>
      <c r="B34" s="133" t="s">
        <v>3</v>
      </c>
      <c r="C34" s="39" t="s">
        <v>4</v>
      </c>
      <c r="D34" s="39" t="s">
        <v>5</v>
      </c>
      <c r="E34" s="34" t="s">
        <v>31</v>
      </c>
      <c r="F34" s="40" t="s">
        <v>6</v>
      </c>
      <c r="G34" s="40" t="s">
        <v>7</v>
      </c>
      <c r="H34" s="35" t="s">
        <v>32</v>
      </c>
      <c r="I34" s="36" t="s">
        <v>8</v>
      </c>
      <c r="J34" s="36" t="s">
        <v>9</v>
      </c>
      <c r="K34" s="36" t="s">
        <v>39</v>
      </c>
      <c r="L34" s="41" t="s">
        <v>10</v>
      </c>
      <c r="M34" s="42" t="s">
        <v>11</v>
      </c>
      <c r="N34" s="37" t="s">
        <v>38</v>
      </c>
      <c r="O34" s="22" t="s">
        <v>12</v>
      </c>
      <c r="P34" s="22" t="s">
        <v>13</v>
      </c>
      <c r="Q34" s="44" t="s">
        <v>48</v>
      </c>
      <c r="S34" s="13"/>
      <c r="T34" s="14"/>
      <c r="U34" s="13"/>
      <c r="V34" s="13"/>
      <c r="W34" s="18"/>
    </row>
    <row r="35" spans="1:23" ht="20.399999999999999" customHeight="1">
      <c r="A35" s="609" t="s">
        <v>93</v>
      </c>
      <c r="B35" s="610"/>
      <c r="C35" s="610"/>
      <c r="D35" s="610"/>
      <c r="E35" s="610"/>
      <c r="F35" s="610"/>
      <c r="G35" s="611"/>
      <c r="H35" s="57"/>
      <c r="I35" s="58"/>
      <c r="J35" s="59"/>
      <c r="K35" s="59"/>
      <c r="L35" s="60"/>
      <c r="M35" s="61"/>
      <c r="N35" s="61"/>
      <c r="O35" s="19"/>
      <c r="P35" s="19"/>
      <c r="Q35" s="605" t="s">
        <v>52</v>
      </c>
      <c r="S35" s="13"/>
      <c r="T35" s="14"/>
      <c r="U35" s="13"/>
      <c r="V35" s="100"/>
      <c r="W35" s="18"/>
    </row>
    <row r="36" spans="1:23">
      <c r="A36" s="515" t="s">
        <v>73</v>
      </c>
      <c r="B36" s="9" t="s">
        <v>36</v>
      </c>
      <c r="C36" s="8">
        <v>2</v>
      </c>
      <c r="D36" s="10">
        <v>20</v>
      </c>
      <c r="E36" s="10" t="s">
        <v>33</v>
      </c>
      <c r="F36" s="8">
        <v>2</v>
      </c>
      <c r="G36" s="10">
        <v>20</v>
      </c>
      <c r="H36" s="10" t="s">
        <v>33</v>
      </c>
      <c r="I36" s="8">
        <v>2</v>
      </c>
      <c r="J36" s="10">
        <v>20</v>
      </c>
      <c r="K36" s="10" t="s">
        <v>33</v>
      </c>
      <c r="L36" s="8">
        <v>2</v>
      </c>
      <c r="M36" s="10">
        <v>20</v>
      </c>
      <c r="N36" s="10" t="s">
        <v>34</v>
      </c>
      <c r="O36" s="5">
        <f t="shared" ref="O36:P40" si="0">SUM(C36, F36, I36, L36)</f>
        <v>8</v>
      </c>
      <c r="P36" s="43">
        <f t="shared" si="0"/>
        <v>80</v>
      </c>
      <c r="Q36" s="605"/>
      <c r="S36" s="101"/>
      <c r="T36" s="14"/>
      <c r="U36" s="13"/>
      <c r="V36" s="13"/>
      <c r="W36" s="18"/>
    </row>
    <row r="37" spans="1:23" ht="36" customHeight="1">
      <c r="A37" s="515" t="s">
        <v>74</v>
      </c>
      <c r="B37" s="9" t="s">
        <v>36</v>
      </c>
      <c r="C37" s="8">
        <v>1</v>
      </c>
      <c r="D37" s="10">
        <v>10</v>
      </c>
      <c r="E37" s="585" t="s">
        <v>33</v>
      </c>
      <c r="F37" s="8">
        <v>1</v>
      </c>
      <c r="G37" s="10">
        <v>10</v>
      </c>
      <c r="H37" s="585" t="s">
        <v>33</v>
      </c>
      <c r="I37" s="8">
        <v>2</v>
      </c>
      <c r="J37" s="10">
        <v>20</v>
      </c>
      <c r="K37" s="585" t="s">
        <v>33</v>
      </c>
      <c r="L37" s="8">
        <v>2</v>
      </c>
      <c r="M37" s="10">
        <v>20</v>
      </c>
      <c r="N37" s="10" t="s">
        <v>34</v>
      </c>
      <c r="O37" s="5">
        <f t="shared" si="0"/>
        <v>6</v>
      </c>
      <c r="P37" s="43">
        <f t="shared" si="0"/>
        <v>60</v>
      </c>
      <c r="Q37" s="605"/>
      <c r="S37" s="102"/>
      <c r="T37" s="103"/>
      <c r="U37" s="3"/>
      <c r="V37" s="3"/>
      <c r="W37" s="3"/>
    </row>
    <row r="38" spans="1:23">
      <c r="A38" s="515" t="s">
        <v>75</v>
      </c>
      <c r="B38" s="9" t="s">
        <v>36</v>
      </c>
      <c r="C38" s="8">
        <v>3</v>
      </c>
      <c r="D38" s="10">
        <v>30</v>
      </c>
      <c r="E38" s="10" t="s">
        <v>34</v>
      </c>
      <c r="F38" s="8"/>
      <c r="G38" s="10"/>
      <c r="H38" s="10"/>
      <c r="I38" s="8"/>
      <c r="J38" s="10"/>
      <c r="K38" s="10"/>
      <c r="L38" s="8"/>
      <c r="M38" s="10"/>
      <c r="N38" s="10"/>
      <c r="O38" s="5">
        <f t="shared" si="0"/>
        <v>3</v>
      </c>
      <c r="P38" s="43">
        <f t="shared" si="0"/>
        <v>30</v>
      </c>
      <c r="Q38" s="605"/>
      <c r="S38" s="104"/>
      <c r="T38" s="105"/>
      <c r="U38" s="20"/>
      <c r="V38" s="20"/>
      <c r="W38" s="20"/>
    </row>
    <row r="39" spans="1:23">
      <c r="A39" s="515" t="s">
        <v>76</v>
      </c>
      <c r="B39" s="9" t="s">
        <v>36</v>
      </c>
      <c r="C39" s="8"/>
      <c r="D39" s="10"/>
      <c r="E39" s="10"/>
      <c r="F39" s="8">
        <v>3</v>
      </c>
      <c r="G39" s="10">
        <v>30</v>
      </c>
      <c r="H39" s="10" t="s">
        <v>34</v>
      </c>
      <c r="I39" s="8"/>
      <c r="J39" s="10"/>
      <c r="K39" s="10"/>
      <c r="L39" s="8"/>
      <c r="M39" s="10"/>
      <c r="N39" s="10"/>
      <c r="O39" s="5">
        <f t="shared" si="0"/>
        <v>3</v>
      </c>
      <c r="P39" s="43">
        <f t="shared" si="0"/>
        <v>30</v>
      </c>
      <c r="Q39" s="605"/>
    </row>
    <row r="40" spans="1:23" ht="25.8" customHeight="1">
      <c r="A40" s="515" t="s">
        <v>77</v>
      </c>
      <c r="B40" s="9" t="s">
        <v>36</v>
      </c>
      <c r="C40" s="8"/>
      <c r="D40" s="10"/>
      <c r="E40" s="10"/>
      <c r="F40" s="8"/>
      <c r="G40" s="10"/>
      <c r="H40" s="10"/>
      <c r="I40" s="8">
        <v>3</v>
      </c>
      <c r="J40" s="10">
        <v>30</v>
      </c>
      <c r="K40" s="10" t="s">
        <v>34</v>
      </c>
      <c r="L40" s="8">
        <v>3</v>
      </c>
      <c r="M40" s="97">
        <v>30</v>
      </c>
      <c r="N40" s="97" t="s">
        <v>34</v>
      </c>
      <c r="O40" s="5">
        <f t="shared" si="0"/>
        <v>6</v>
      </c>
      <c r="P40" s="43">
        <f t="shared" si="0"/>
        <v>60</v>
      </c>
      <c r="Q40" s="605"/>
    </row>
    <row r="41" spans="1:23">
      <c r="A41" s="20"/>
      <c r="B41" s="21"/>
      <c r="C41" s="20"/>
      <c r="D41" s="30"/>
      <c r="E41" s="30"/>
      <c r="F41" s="20"/>
      <c r="G41" s="30"/>
      <c r="H41" s="30"/>
      <c r="I41" s="20"/>
      <c r="J41" s="30"/>
      <c r="K41" s="30"/>
      <c r="L41" s="20"/>
      <c r="M41" s="30" t="s">
        <v>15</v>
      </c>
      <c r="N41" s="30"/>
      <c r="O41" s="95">
        <f>SUM(O36:O40)</f>
        <v>26</v>
      </c>
      <c r="P41" s="95">
        <f>SUM(P36:P40)</f>
        <v>260</v>
      </c>
      <c r="Q41" s="3"/>
    </row>
    <row r="42" spans="1:23">
      <c r="A42" s="20"/>
      <c r="B42" s="21"/>
      <c r="C42" s="20"/>
      <c r="D42" s="30"/>
      <c r="E42" s="30"/>
      <c r="F42" s="20"/>
      <c r="G42" s="30"/>
      <c r="H42" s="30"/>
      <c r="I42" s="20"/>
      <c r="J42" s="30"/>
      <c r="K42" s="30"/>
      <c r="L42" s="20"/>
      <c r="M42" s="30"/>
      <c r="N42" s="30"/>
      <c r="O42" s="21"/>
      <c r="P42" s="21"/>
      <c r="Q42" s="3"/>
    </row>
    <row r="43" spans="1:23" ht="33.6" customHeight="1">
      <c r="A43" s="264" t="s">
        <v>92</v>
      </c>
      <c r="B43" s="133" t="s">
        <v>3</v>
      </c>
      <c r="C43" s="39" t="s">
        <v>4</v>
      </c>
      <c r="D43" s="39" t="s">
        <v>5</v>
      </c>
      <c r="E43" s="34" t="s">
        <v>31</v>
      </c>
      <c r="F43" s="40" t="s">
        <v>6</v>
      </c>
      <c r="G43" s="40" t="s">
        <v>7</v>
      </c>
      <c r="H43" s="35" t="s">
        <v>32</v>
      </c>
      <c r="I43" s="36" t="s">
        <v>8</v>
      </c>
      <c r="J43" s="36" t="s">
        <v>9</v>
      </c>
      <c r="K43" s="36" t="s">
        <v>39</v>
      </c>
      <c r="L43" s="41" t="s">
        <v>10</v>
      </c>
      <c r="M43" s="42" t="s">
        <v>11</v>
      </c>
      <c r="N43" s="37" t="s">
        <v>38</v>
      </c>
      <c r="O43" s="22" t="s">
        <v>12</v>
      </c>
      <c r="P43" s="22" t="s">
        <v>13</v>
      </c>
      <c r="Q43" s="326" t="s">
        <v>195</v>
      </c>
    </row>
    <row r="44" spans="1:23" ht="27" customHeight="1">
      <c r="A44" s="615" t="s">
        <v>182</v>
      </c>
      <c r="B44" s="616"/>
      <c r="C44" s="616"/>
      <c r="D44" s="616"/>
      <c r="E44" s="616"/>
      <c r="F44" s="616"/>
      <c r="G44" s="616"/>
      <c r="H44" s="616"/>
      <c r="I44" s="617"/>
      <c r="J44" s="278"/>
      <c r="K44" s="278"/>
      <c r="L44" s="278"/>
      <c r="M44" s="278"/>
      <c r="N44" s="278"/>
      <c r="O44" s="278"/>
      <c r="P44" s="278"/>
    </row>
    <row r="45" spans="1:23" ht="14.4">
      <c r="A45" s="563" t="s">
        <v>170</v>
      </c>
      <c r="B45" s="569" t="s">
        <v>40</v>
      </c>
      <c r="C45" s="564">
        <v>1</v>
      </c>
      <c r="D45" s="565">
        <v>10</v>
      </c>
      <c r="E45" s="565" t="s">
        <v>33</v>
      </c>
      <c r="F45" s="564">
        <v>1</v>
      </c>
      <c r="G45" s="565">
        <v>10</v>
      </c>
      <c r="H45" s="565" t="s">
        <v>33</v>
      </c>
      <c r="I45" s="564">
        <v>1</v>
      </c>
      <c r="J45" s="565">
        <v>10</v>
      </c>
      <c r="K45" s="565" t="s">
        <v>33</v>
      </c>
      <c r="L45" s="564">
        <v>1</v>
      </c>
      <c r="M45" s="565">
        <v>10</v>
      </c>
      <c r="N45" s="585" t="s">
        <v>34</v>
      </c>
      <c r="O45" s="243">
        <f>SUM(C45, F45, I45, L45)</f>
        <v>4</v>
      </c>
      <c r="P45" s="5">
        <f>SUM(D45, G45, J45, M45)</f>
        <v>40</v>
      </c>
      <c r="Q45" s="254" t="s">
        <v>186</v>
      </c>
    </row>
    <row r="46" spans="1:23" ht="30.6" customHeight="1">
      <c r="A46" s="566" t="s">
        <v>167</v>
      </c>
      <c r="B46" s="567" t="s">
        <v>168</v>
      </c>
      <c r="C46" s="566"/>
      <c r="D46" s="568"/>
      <c r="E46" s="568"/>
      <c r="F46" s="566">
        <v>1</v>
      </c>
      <c r="G46" s="568">
        <v>15</v>
      </c>
      <c r="H46" s="568" t="s">
        <v>33</v>
      </c>
      <c r="I46" s="289"/>
      <c r="J46" s="289"/>
      <c r="K46" s="289"/>
      <c r="L46" s="289"/>
      <c r="M46" s="289"/>
      <c r="N46" s="289"/>
      <c r="O46" s="5">
        <v>1</v>
      </c>
      <c r="P46" s="5">
        <v>15</v>
      </c>
      <c r="Q46" s="254" t="s">
        <v>50</v>
      </c>
    </row>
    <row r="47" spans="1:23" ht="20.399999999999999">
      <c r="A47" s="563" t="s">
        <v>169</v>
      </c>
      <c r="B47" s="28" t="s">
        <v>36</v>
      </c>
      <c r="C47" s="279">
        <v>2</v>
      </c>
      <c r="D47" s="280">
        <v>20</v>
      </c>
      <c r="E47" s="279" t="s">
        <v>33</v>
      </c>
      <c r="F47" s="279"/>
      <c r="G47" s="280"/>
      <c r="H47" s="279"/>
      <c r="I47" s="279"/>
      <c r="J47" s="279"/>
      <c r="K47" s="279"/>
      <c r="L47" s="279"/>
      <c r="M47" s="279"/>
      <c r="N47" s="279"/>
      <c r="O47" s="5">
        <v>2</v>
      </c>
      <c r="P47" s="5">
        <v>20</v>
      </c>
      <c r="Q47" s="254" t="s">
        <v>172</v>
      </c>
    </row>
    <row r="48" spans="1:23" ht="35.1" customHeight="1">
      <c r="A48" s="239" t="s">
        <v>179</v>
      </c>
      <c r="B48" s="28" t="s">
        <v>36</v>
      </c>
      <c r="C48" s="279"/>
      <c r="D48" s="279"/>
      <c r="E48" s="279"/>
      <c r="F48" s="279"/>
      <c r="G48" s="279"/>
      <c r="H48" s="279"/>
      <c r="I48" s="279">
        <v>1</v>
      </c>
      <c r="J48" s="279">
        <v>20</v>
      </c>
      <c r="K48" s="279" t="s">
        <v>33</v>
      </c>
      <c r="L48" s="279"/>
      <c r="M48" s="279"/>
      <c r="N48" s="279"/>
      <c r="O48" s="282">
        <f>SUM(C48, F48, I48, L48)</f>
        <v>1</v>
      </c>
      <c r="P48" s="282">
        <f>SUM(D48, G48, J48, M48)</f>
        <v>20</v>
      </c>
      <c r="Q48" s="254" t="s">
        <v>50</v>
      </c>
      <c r="R48" s="283"/>
      <c r="S48" s="283"/>
      <c r="T48" s="283"/>
      <c r="U48" s="283"/>
      <c r="V48" s="283"/>
      <c r="W48" s="283"/>
    </row>
    <row r="49" spans="1:23">
      <c r="A49" s="284"/>
      <c r="B49" s="284"/>
      <c r="C49" s="284"/>
      <c r="D49" s="284"/>
      <c r="E49" s="284"/>
      <c r="F49" s="284"/>
      <c r="G49" s="284"/>
      <c r="H49" s="284"/>
      <c r="I49" s="284"/>
      <c r="J49" s="284"/>
      <c r="K49" s="284"/>
      <c r="L49" s="284"/>
      <c r="M49" s="284" t="s">
        <v>14</v>
      </c>
      <c r="N49" s="284"/>
      <c r="O49" s="285">
        <f>SUM(O45:O48)</f>
        <v>8</v>
      </c>
      <c r="P49" s="285">
        <f>SUM(P45:P48)</f>
        <v>95</v>
      </c>
      <c r="Q49" s="284"/>
    </row>
    <row r="50" spans="1:23">
      <c r="A50" s="284"/>
      <c r="B50" s="284"/>
      <c r="C50" s="284"/>
      <c r="D50" s="284"/>
      <c r="E50" s="284"/>
      <c r="F50" s="284"/>
      <c r="G50" s="284"/>
      <c r="H50" s="284"/>
      <c r="I50" s="284"/>
      <c r="J50" s="284"/>
      <c r="K50" s="284"/>
      <c r="L50" s="284"/>
      <c r="M50" s="284"/>
      <c r="N50" s="284"/>
      <c r="O50" s="286"/>
      <c r="P50" s="286"/>
      <c r="Q50" s="284"/>
    </row>
    <row r="51" spans="1:23" ht="21">
      <c r="A51" s="225" t="s">
        <v>67</v>
      </c>
      <c r="B51" s="133" t="s">
        <v>3</v>
      </c>
      <c r="C51" s="227" t="s">
        <v>4</v>
      </c>
      <c r="D51" s="142" t="s">
        <v>5</v>
      </c>
      <c r="E51" s="142" t="s">
        <v>31</v>
      </c>
      <c r="F51" s="228" t="s">
        <v>6</v>
      </c>
      <c r="G51" s="145" t="s">
        <v>7</v>
      </c>
      <c r="H51" s="145" t="s">
        <v>32</v>
      </c>
      <c r="I51" s="229" t="s">
        <v>8</v>
      </c>
      <c r="J51" s="230" t="s">
        <v>9</v>
      </c>
      <c r="K51" s="231" t="s">
        <v>39</v>
      </c>
      <c r="L51" s="232" t="s">
        <v>10</v>
      </c>
      <c r="M51" s="233" t="s">
        <v>11</v>
      </c>
      <c r="N51" s="233" t="s">
        <v>38</v>
      </c>
      <c r="O51" s="234" t="s">
        <v>12</v>
      </c>
      <c r="P51" s="234" t="s">
        <v>13</v>
      </c>
      <c r="Q51" s="284"/>
    </row>
    <row r="52" spans="1:23">
      <c r="A52" s="226" t="s">
        <v>68</v>
      </c>
      <c r="B52" s="161" t="s">
        <v>36</v>
      </c>
      <c r="C52" s="131"/>
      <c r="D52" s="131"/>
      <c r="E52" s="131"/>
      <c r="F52" s="131"/>
      <c r="G52" s="131"/>
      <c r="H52" s="131"/>
      <c r="I52" s="124">
        <v>3</v>
      </c>
      <c r="J52" s="126"/>
      <c r="K52" s="131" t="s">
        <v>33</v>
      </c>
      <c r="L52" s="131"/>
      <c r="M52" s="139"/>
      <c r="N52" s="139"/>
      <c r="O52" s="235">
        <v>3</v>
      </c>
      <c r="P52" s="235"/>
      <c r="Q52" s="3"/>
    </row>
    <row r="53" spans="1:2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0" t="s">
        <v>15</v>
      </c>
      <c r="N53" s="3"/>
      <c r="O53" s="236">
        <f>SUM(O52)</f>
        <v>3</v>
      </c>
      <c r="P53" s="3"/>
      <c r="Q53" s="284"/>
    </row>
    <row r="54" spans="1:2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23" ht="21">
      <c r="A55" s="31" t="s">
        <v>70</v>
      </c>
      <c r="B55" s="133" t="s">
        <v>3</v>
      </c>
      <c r="C55" s="39" t="s">
        <v>4</v>
      </c>
      <c r="D55" s="39" t="s">
        <v>5</v>
      </c>
      <c r="E55" s="34" t="s">
        <v>31</v>
      </c>
      <c r="F55" s="40" t="s">
        <v>6</v>
      </c>
      <c r="G55" s="40" t="s">
        <v>7</v>
      </c>
      <c r="H55" s="35" t="s">
        <v>32</v>
      </c>
      <c r="I55" s="36" t="s">
        <v>8</v>
      </c>
      <c r="J55" s="36" t="s">
        <v>9</v>
      </c>
      <c r="K55" s="36" t="s">
        <v>39</v>
      </c>
      <c r="L55" s="41" t="s">
        <v>10</v>
      </c>
      <c r="M55" s="42" t="s">
        <v>11</v>
      </c>
      <c r="N55" s="37" t="s">
        <v>38</v>
      </c>
      <c r="O55" s="22" t="s">
        <v>12</v>
      </c>
      <c r="P55" s="22" t="s">
        <v>13</v>
      </c>
      <c r="Q55" s="326" t="s">
        <v>195</v>
      </c>
    </row>
    <row r="56" spans="1:23" ht="25.35" customHeight="1">
      <c r="A56" s="618" t="s">
        <v>182</v>
      </c>
      <c r="B56" s="619"/>
      <c r="C56" s="619"/>
      <c r="D56" s="619"/>
      <c r="E56" s="619"/>
      <c r="F56" s="619"/>
      <c r="G56" s="619"/>
      <c r="H56" s="619"/>
      <c r="I56" s="619"/>
      <c r="J56" s="619"/>
      <c r="K56" s="620"/>
      <c r="L56" s="278"/>
      <c r="M56" s="278"/>
      <c r="N56" s="278"/>
      <c r="O56" s="278"/>
      <c r="P56" s="278"/>
      <c r="Q56" s="574"/>
    </row>
    <row r="57" spans="1:23" ht="20.399999999999999">
      <c r="A57" s="239" t="s">
        <v>180</v>
      </c>
      <c r="B57" s="28" t="s">
        <v>36</v>
      </c>
      <c r="C57" s="279"/>
      <c r="D57" s="280"/>
      <c r="E57" s="279"/>
      <c r="F57" s="279"/>
      <c r="G57" s="280"/>
      <c r="H57" s="279"/>
      <c r="I57" s="279"/>
      <c r="J57" s="279"/>
      <c r="K57" s="279"/>
      <c r="L57" s="279">
        <v>1</v>
      </c>
      <c r="M57" s="279">
        <v>20</v>
      </c>
      <c r="N57" s="279" t="s">
        <v>33</v>
      </c>
      <c r="O57" s="582">
        <f xml:space="preserve"> SUM(I57, L57)</f>
        <v>1</v>
      </c>
      <c r="P57" s="582">
        <f xml:space="preserve"> SUM(J57, M57)</f>
        <v>20</v>
      </c>
      <c r="Q57" s="254" t="s">
        <v>50</v>
      </c>
    </row>
    <row r="58" spans="1:23" ht="75.599999999999994" customHeight="1">
      <c r="A58" s="575" t="s">
        <v>171</v>
      </c>
      <c r="B58" s="576" t="s">
        <v>40</v>
      </c>
      <c r="C58" s="577">
        <v>5</v>
      </c>
      <c r="D58" s="578">
        <v>20</v>
      </c>
      <c r="E58" s="578" t="s">
        <v>34</v>
      </c>
      <c r="F58" s="577">
        <v>2</v>
      </c>
      <c r="G58" s="578">
        <v>20</v>
      </c>
      <c r="H58" s="578" t="s">
        <v>34</v>
      </c>
      <c r="I58" s="579">
        <v>3</v>
      </c>
      <c r="J58" s="580">
        <v>20</v>
      </c>
      <c r="K58" s="580" t="s">
        <v>34</v>
      </c>
      <c r="L58" s="579"/>
      <c r="M58" s="580"/>
      <c r="N58" s="580"/>
      <c r="O58" s="583">
        <f t="shared" ref="O58:P61" si="1">SUM(C58, F58, I58, L58)</f>
        <v>10</v>
      </c>
      <c r="P58" s="583">
        <f t="shared" si="1"/>
        <v>60</v>
      </c>
      <c r="Q58" s="254" t="s">
        <v>172</v>
      </c>
    </row>
    <row r="59" spans="1:23" ht="21">
      <c r="A59" s="563" t="s">
        <v>27</v>
      </c>
      <c r="B59" s="569" t="s">
        <v>40</v>
      </c>
      <c r="C59" s="586">
        <v>2</v>
      </c>
      <c r="D59" s="587">
        <v>10</v>
      </c>
      <c r="E59" s="587" t="s">
        <v>33</v>
      </c>
      <c r="F59" s="586">
        <v>1</v>
      </c>
      <c r="G59" s="587">
        <v>10</v>
      </c>
      <c r="H59" s="588" t="s">
        <v>33</v>
      </c>
      <c r="I59" s="598">
        <v>2</v>
      </c>
      <c r="J59" s="599">
        <v>10</v>
      </c>
      <c r="K59" s="599" t="s">
        <v>34</v>
      </c>
      <c r="L59" s="572"/>
      <c r="M59" s="573"/>
      <c r="N59" s="573"/>
      <c r="O59" s="584">
        <f t="shared" si="1"/>
        <v>5</v>
      </c>
      <c r="P59" s="582">
        <f t="shared" si="1"/>
        <v>30</v>
      </c>
      <c r="Q59" s="52" t="s">
        <v>103</v>
      </c>
    </row>
    <row r="60" spans="1:23" ht="43.35" customHeight="1">
      <c r="A60" s="570" t="s">
        <v>173</v>
      </c>
      <c r="B60" s="571" t="s">
        <v>178</v>
      </c>
      <c r="C60" s="572"/>
      <c r="D60" s="573"/>
      <c r="E60" s="573"/>
      <c r="F60" s="572">
        <v>2</v>
      </c>
      <c r="G60" s="573">
        <v>10</v>
      </c>
      <c r="H60" s="589" t="s">
        <v>33</v>
      </c>
      <c r="I60" s="572">
        <v>1</v>
      </c>
      <c r="J60" s="573">
        <v>15</v>
      </c>
      <c r="K60" s="573" t="s">
        <v>33</v>
      </c>
      <c r="L60" s="572"/>
      <c r="M60" s="573"/>
      <c r="N60" s="573"/>
      <c r="O60" s="584">
        <v>3</v>
      </c>
      <c r="P60" s="582">
        <v>35</v>
      </c>
      <c r="Q60" s="601" t="s">
        <v>50</v>
      </c>
    </row>
    <row r="61" spans="1:23" ht="14.4">
      <c r="A61" s="279" t="s">
        <v>174</v>
      </c>
      <c r="B61" s="9"/>
      <c r="C61" s="590">
        <v>1</v>
      </c>
      <c r="D61" s="591"/>
      <c r="E61" s="591" t="s">
        <v>33</v>
      </c>
      <c r="F61" s="592">
        <v>1</v>
      </c>
      <c r="G61" s="591"/>
      <c r="H61" s="591" t="s">
        <v>33</v>
      </c>
      <c r="I61" s="600">
        <v>1</v>
      </c>
      <c r="J61" s="591"/>
      <c r="K61" s="591" t="s">
        <v>33</v>
      </c>
      <c r="L61" s="600">
        <v>2</v>
      </c>
      <c r="M61" s="591"/>
      <c r="N61" s="591" t="s">
        <v>34</v>
      </c>
      <c r="O61" s="582">
        <f t="shared" si="1"/>
        <v>5</v>
      </c>
      <c r="P61" s="582">
        <f t="shared" si="1"/>
        <v>0</v>
      </c>
      <c r="Q61" s="601"/>
      <c r="R61" s="283"/>
      <c r="S61" s="283"/>
      <c r="T61" s="283"/>
      <c r="U61" s="283"/>
      <c r="V61" s="283"/>
      <c r="W61" s="283"/>
    </row>
    <row r="62" spans="1:23" ht="14.4">
      <c r="A62" s="284"/>
      <c r="B62" s="284"/>
      <c r="C62" s="284"/>
      <c r="D62" s="284"/>
      <c r="E62" s="284"/>
      <c r="F62" s="284"/>
      <c r="G62" s="288"/>
      <c r="H62" s="284"/>
      <c r="I62" s="284"/>
      <c r="J62" s="284"/>
      <c r="K62" s="284"/>
      <c r="L62" s="284"/>
      <c r="M62" s="284" t="s">
        <v>14</v>
      </c>
      <c r="N62" s="284"/>
      <c r="O62" s="285">
        <f>SUM(O57:O61)</f>
        <v>24</v>
      </c>
      <c r="P62" s="285">
        <f>SUM(P57:P61)</f>
        <v>145</v>
      </c>
      <c r="Q62" s="284"/>
      <c r="R62" s="283"/>
      <c r="S62" s="283"/>
      <c r="T62" s="283"/>
      <c r="U62" s="283"/>
      <c r="V62" s="283"/>
      <c r="W62" s="283"/>
    </row>
    <row r="63" spans="1:23" ht="14.4">
      <c r="A63" s="284"/>
      <c r="B63" s="284"/>
      <c r="C63" s="284"/>
      <c r="D63" s="284"/>
      <c r="E63" s="284"/>
      <c r="F63" s="284"/>
      <c r="G63" s="284"/>
      <c r="H63" s="284"/>
      <c r="I63" s="284"/>
      <c r="J63" s="284"/>
      <c r="K63" s="284"/>
      <c r="L63" s="284"/>
      <c r="M63" s="284"/>
      <c r="N63" s="284"/>
      <c r="O63" s="290"/>
      <c r="P63" s="290"/>
      <c r="Q63" s="284"/>
      <c r="R63" s="283"/>
      <c r="S63" s="283"/>
      <c r="T63" s="283"/>
      <c r="U63" s="283"/>
      <c r="V63" s="283"/>
      <c r="W63" s="283"/>
    </row>
    <row r="64" spans="1:2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21">
      <c r="A65" s="516" t="s">
        <v>69</v>
      </c>
      <c r="B65" s="517" t="s">
        <v>3</v>
      </c>
      <c r="C65" s="518" t="s">
        <v>4</v>
      </c>
      <c r="D65" s="518" t="s">
        <v>5</v>
      </c>
      <c r="E65" s="334" t="s">
        <v>31</v>
      </c>
      <c r="F65" s="519" t="s">
        <v>6</v>
      </c>
      <c r="G65" s="519" t="s">
        <v>7</v>
      </c>
      <c r="H65" s="336" t="s">
        <v>32</v>
      </c>
      <c r="I65" s="249" t="s">
        <v>8</v>
      </c>
      <c r="J65" s="36" t="s">
        <v>9</v>
      </c>
      <c r="K65" s="36" t="s">
        <v>39</v>
      </c>
      <c r="L65" s="41" t="s">
        <v>10</v>
      </c>
      <c r="M65" s="42" t="s">
        <v>11</v>
      </c>
      <c r="N65" s="37" t="s">
        <v>38</v>
      </c>
      <c r="O65" s="22" t="s">
        <v>12</v>
      </c>
      <c r="P65" s="22" t="s">
        <v>13</v>
      </c>
      <c r="Q65" s="326" t="s">
        <v>195</v>
      </c>
    </row>
    <row r="66" spans="1:17" ht="26.4" customHeight="1">
      <c r="A66" s="608" t="s">
        <v>181</v>
      </c>
      <c r="B66" s="608"/>
      <c r="C66" s="608"/>
      <c r="D66" s="608"/>
      <c r="E66" s="608"/>
      <c r="F66" s="608"/>
      <c r="G66" s="608"/>
      <c r="H66" s="608"/>
      <c r="I66" s="608"/>
      <c r="J66" s="76"/>
      <c r="K66" s="76"/>
      <c r="L66" s="77"/>
      <c r="M66" s="78"/>
      <c r="N66" s="78"/>
      <c r="O66" s="79"/>
      <c r="P66" s="79"/>
      <c r="Q66" s="291"/>
    </row>
    <row r="67" spans="1:17" ht="71.400000000000006" customHeight="1">
      <c r="A67" s="331" t="s">
        <v>55</v>
      </c>
      <c r="B67" s="24" t="s">
        <v>40</v>
      </c>
      <c r="C67" s="25"/>
      <c r="D67" s="26"/>
      <c r="E67" s="26"/>
      <c r="F67" s="27"/>
      <c r="G67" s="26"/>
      <c r="H67" s="26"/>
      <c r="I67" s="27"/>
      <c r="J67" s="26"/>
      <c r="K67" s="26"/>
      <c r="L67" s="27">
        <v>3</v>
      </c>
      <c r="M67" s="26">
        <v>10</v>
      </c>
      <c r="N67" s="26" t="s">
        <v>41</v>
      </c>
      <c r="O67" s="5">
        <f t="shared" ref="O67:P70" si="2">SUM(C67, F67, I67, L67)</f>
        <v>3</v>
      </c>
      <c r="P67" s="5">
        <f t="shared" si="2"/>
        <v>10</v>
      </c>
      <c r="Q67" s="682" t="s">
        <v>50</v>
      </c>
    </row>
    <row r="68" spans="1:17" ht="43.35" customHeight="1">
      <c r="A68" s="594" t="s">
        <v>183</v>
      </c>
      <c r="B68" s="24" t="s">
        <v>36</v>
      </c>
      <c r="C68" s="25"/>
      <c r="D68" s="26"/>
      <c r="E68" s="26"/>
      <c r="F68" s="27"/>
      <c r="G68" s="26"/>
      <c r="H68" s="26"/>
      <c r="I68" s="27"/>
      <c r="J68" s="26"/>
      <c r="K68" s="26"/>
      <c r="L68" s="27">
        <v>2</v>
      </c>
      <c r="M68" s="26">
        <v>10</v>
      </c>
      <c r="N68" s="26" t="s">
        <v>41</v>
      </c>
      <c r="O68" s="5">
        <f t="shared" si="2"/>
        <v>2</v>
      </c>
      <c r="P68" s="43">
        <f t="shared" si="2"/>
        <v>10</v>
      </c>
      <c r="Q68" s="683"/>
    </row>
    <row r="69" spans="1:17" ht="80.099999999999994" customHeight="1">
      <c r="A69" s="595" t="s">
        <v>184</v>
      </c>
      <c r="B69" s="581" t="s">
        <v>177</v>
      </c>
      <c r="C69" s="25"/>
      <c r="D69" s="26"/>
      <c r="E69" s="26"/>
      <c r="F69" s="27"/>
      <c r="G69" s="26"/>
      <c r="H69" s="26"/>
      <c r="I69" s="27"/>
      <c r="J69" s="26"/>
      <c r="K69" s="26"/>
      <c r="L69" s="572">
        <v>4</v>
      </c>
      <c r="M69" s="573">
        <v>30</v>
      </c>
      <c r="N69" s="26" t="s">
        <v>41</v>
      </c>
      <c r="O69" s="5">
        <f t="shared" si="2"/>
        <v>4</v>
      </c>
      <c r="P69" s="43">
        <f t="shared" si="2"/>
        <v>30</v>
      </c>
      <c r="Q69" s="683"/>
    </row>
    <row r="70" spans="1:17" ht="39" customHeight="1">
      <c r="A70" s="49" t="s">
        <v>175</v>
      </c>
      <c r="B70" s="24" t="s">
        <v>40</v>
      </c>
      <c r="C70" s="25"/>
      <c r="D70" s="26"/>
      <c r="E70" s="26"/>
      <c r="F70" s="27"/>
      <c r="G70" s="26"/>
      <c r="H70" s="26"/>
      <c r="I70" s="27"/>
      <c r="J70" s="26"/>
      <c r="K70" s="26"/>
      <c r="L70" s="27">
        <v>3</v>
      </c>
      <c r="M70" s="26">
        <v>20</v>
      </c>
      <c r="N70" s="26" t="s">
        <v>41</v>
      </c>
      <c r="O70" s="5">
        <f t="shared" si="2"/>
        <v>3</v>
      </c>
      <c r="P70" s="528">
        <f t="shared" si="2"/>
        <v>20</v>
      </c>
      <c r="Q70" s="684"/>
    </row>
    <row r="71" spans="1:17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21" t="s">
        <v>15</v>
      </c>
      <c r="N71" s="21"/>
      <c r="O71" s="527">
        <f>SUM(O67:O70)</f>
        <v>12</v>
      </c>
      <c r="P71" s="423">
        <f>SUM(P67:P70)</f>
        <v>70</v>
      </c>
      <c r="Q71" s="83"/>
    </row>
    <row r="72" spans="1:17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</sheetData>
  <mergeCells count="14">
    <mergeCell ref="A1:F1"/>
    <mergeCell ref="A2:F2"/>
    <mergeCell ref="A3:J3"/>
    <mergeCell ref="Q60:Q61"/>
    <mergeCell ref="A66:I66"/>
    <mergeCell ref="A35:G35"/>
    <mergeCell ref="A23:F23"/>
    <mergeCell ref="A44:I44"/>
    <mergeCell ref="A56:K56"/>
    <mergeCell ref="Q8:Q9"/>
    <mergeCell ref="Q12:Q19"/>
    <mergeCell ref="Q23:Q25"/>
    <mergeCell ref="Q35:Q40"/>
    <mergeCell ref="Q67:Q70"/>
  </mergeCells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79998168889431442"/>
  </sheetPr>
  <dimension ref="A1:X81"/>
  <sheetViews>
    <sheetView zoomScale="80" zoomScaleNormal="80" workbookViewId="0">
      <selection activeCell="T56" sqref="T56"/>
    </sheetView>
  </sheetViews>
  <sheetFormatPr defaultRowHeight="13.8"/>
  <cols>
    <col min="1" max="1" width="26.5" customWidth="1"/>
    <col min="2" max="2" width="6.8984375" customWidth="1"/>
    <col min="3" max="3" width="6.5" customWidth="1"/>
    <col min="4" max="4" width="6.8984375" customWidth="1"/>
    <col min="5" max="6" width="6.59765625" customWidth="1"/>
    <col min="7" max="7" width="6.8984375" customWidth="1"/>
    <col min="8" max="9" width="6.59765625" customWidth="1"/>
    <col min="10" max="10" width="7.59765625" customWidth="1"/>
    <col min="11" max="12" width="7.5" customWidth="1"/>
    <col min="13" max="13" width="8" customWidth="1"/>
    <col min="14" max="14" width="7.59765625" customWidth="1"/>
    <col min="15" max="15" width="7.09765625" customWidth="1"/>
    <col min="16" max="16" width="7.3984375" customWidth="1"/>
    <col min="17" max="17" width="17.69921875" customWidth="1"/>
  </cols>
  <sheetData>
    <row r="1" spans="1:24" ht="33.75" customHeight="1">
      <c r="A1" s="606" t="s">
        <v>200</v>
      </c>
      <c r="B1" s="606"/>
      <c r="C1" s="606"/>
      <c r="D1" s="606"/>
      <c r="E1" s="606"/>
      <c r="F1" s="606"/>
      <c r="G1" s="606"/>
      <c r="H1" s="256"/>
    </row>
    <row r="2" spans="1:24" ht="14.4">
      <c r="A2" s="607" t="s">
        <v>109</v>
      </c>
      <c r="B2" s="660"/>
      <c r="C2" s="660"/>
      <c r="D2" s="660"/>
      <c r="E2" s="660"/>
      <c r="F2" s="660"/>
    </row>
    <row r="3" spans="1:24" ht="15" customHeight="1">
      <c r="A3" s="606" t="s">
        <v>201</v>
      </c>
      <c r="B3" s="606"/>
      <c r="C3" s="606"/>
      <c r="D3" s="606"/>
      <c r="E3" s="606"/>
      <c r="F3" s="606"/>
      <c r="G3" s="606"/>
      <c r="H3" s="606"/>
      <c r="I3" s="606"/>
      <c r="J3" s="606"/>
      <c r="K3" s="606"/>
      <c r="L3" s="283"/>
      <c r="M3" s="283"/>
      <c r="N3" s="283"/>
      <c r="O3" s="283"/>
      <c r="P3" s="283"/>
      <c r="Q3" s="283"/>
      <c r="R3" s="283"/>
    </row>
    <row r="6" spans="1:24" s="432" customFormat="1" ht="30" customHeight="1">
      <c r="A6" s="308" t="s">
        <v>56</v>
      </c>
      <c r="B6" s="427" t="s">
        <v>110</v>
      </c>
      <c r="C6" s="411" t="s">
        <v>4</v>
      </c>
      <c r="D6" s="333" t="s">
        <v>5</v>
      </c>
      <c r="E6" s="334" t="s">
        <v>44</v>
      </c>
      <c r="F6" s="335" t="s">
        <v>6</v>
      </c>
      <c r="G6" s="335" t="s">
        <v>7</v>
      </c>
      <c r="H6" s="336" t="s">
        <v>45</v>
      </c>
      <c r="I6" s="428" t="s">
        <v>8</v>
      </c>
      <c r="J6" s="337" t="s">
        <v>9</v>
      </c>
      <c r="K6" s="338" t="s">
        <v>35</v>
      </c>
      <c r="L6" s="339" t="s">
        <v>10</v>
      </c>
      <c r="M6" s="339" t="s">
        <v>11</v>
      </c>
      <c r="N6" s="37" t="s">
        <v>38</v>
      </c>
      <c r="O6" s="429" t="s">
        <v>12</v>
      </c>
      <c r="P6" s="429" t="s">
        <v>13</v>
      </c>
      <c r="Q6" s="430" t="s">
        <v>195</v>
      </c>
      <c r="R6" s="431"/>
      <c r="T6" s="433" t="s">
        <v>111</v>
      </c>
      <c r="U6" s="434"/>
      <c r="V6" s="434"/>
      <c r="W6" s="434"/>
      <c r="X6" s="434"/>
    </row>
    <row r="7" spans="1:24" ht="18.75" customHeight="1">
      <c r="A7" s="341" t="s">
        <v>161</v>
      </c>
      <c r="B7" s="342"/>
      <c r="C7" s="343"/>
      <c r="D7" s="344"/>
      <c r="E7" s="345"/>
      <c r="F7" s="346"/>
      <c r="G7" s="344"/>
      <c r="H7" s="345"/>
      <c r="I7" s="346"/>
      <c r="J7" s="347"/>
      <c r="K7" s="348"/>
      <c r="L7" s="349"/>
      <c r="M7" s="350"/>
      <c r="N7" s="348"/>
      <c r="O7" s="351"/>
      <c r="P7" s="351"/>
      <c r="Q7" s="661" t="s">
        <v>49</v>
      </c>
      <c r="R7" s="352"/>
      <c r="T7" s="6"/>
      <c r="U7" s="3"/>
      <c r="V7" s="3"/>
      <c r="W7" s="3"/>
      <c r="X7" s="3"/>
    </row>
    <row r="8" spans="1:24">
      <c r="A8" s="413" t="s">
        <v>57</v>
      </c>
      <c r="B8" s="9" t="s">
        <v>36</v>
      </c>
      <c r="C8" s="8">
        <v>2</v>
      </c>
      <c r="D8" s="354">
        <v>25</v>
      </c>
      <c r="E8" s="355" t="s">
        <v>33</v>
      </c>
      <c r="F8" s="8">
        <v>2</v>
      </c>
      <c r="G8" s="88">
        <v>25</v>
      </c>
      <c r="H8" s="356" t="s">
        <v>34</v>
      </c>
      <c r="I8" s="27"/>
      <c r="J8" s="10"/>
      <c r="K8" s="10"/>
      <c r="L8" s="8"/>
      <c r="M8" s="10"/>
      <c r="N8" s="10"/>
      <c r="O8" s="5">
        <f t="shared" ref="O8:P12" si="0">SUM(C8, F8, I8, L8)</f>
        <v>4</v>
      </c>
      <c r="P8" s="5">
        <f t="shared" si="0"/>
        <v>50</v>
      </c>
      <c r="Q8" s="662"/>
      <c r="R8" s="352"/>
      <c r="T8" s="11" t="s">
        <v>0</v>
      </c>
      <c r="U8" s="12" t="s">
        <v>1</v>
      </c>
      <c r="V8" s="13"/>
      <c r="W8" s="11" t="s">
        <v>2</v>
      </c>
      <c r="X8" s="11" t="s">
        <v>1</v>
      </c>
    </row>
    <row r="9" spans="1:24">
      <c r="A9" s="413" t="s">
        <v>58</v>
      </c>
      <c r="B9" s="9" t="s">
        <v>36</v>
      </c>
      <c r="C9" s="245"/>
      <c r="D9" s="246"/>
      <c r="E9" s="357"/>
      <c r="F9" s="275"/>
      <c r="G9" s="275"/>
      <c r="H9" s="275"/>
      <c r="I9" s="27">
        <v>3</v>
      </c>
      <c r="J9" s="88">
        <v>30</v>
      </c>
      <c r="K9" s="88" t="s">
        <v>33</v>
      </c>
      <c r="L9" s="8"/>
      <c r="M9" s="10"/>
      <c r="N9" s="10"/>
      <c r="O9" s="5">
        <f t="shared" si="0"/>
        <v>3</v>
      </c>
      <c r="P9" s="5">
        <f t="shared" si="0"/>
        <v>30</v>
      </c>
      <c r="Q9" s="662"/>
      <c r="R9" s="352"/>
      <c r="T9" s="15" t="s">
        <v>16</v>
      </c>
      <c r="U9" s="45">
        <f>O20</f>
        <v>30</v>
      </c>
      <c r="V9" s="13"/>
      <c r="W9" s="16" t="s">
        <v>24</v>
      </c>
      <c r="X9" s="17">
        <f>SUM(C8:C47,C57:C78)</f>
        <v>30</v>
      </c>
    </row>
    <row r="10" spans="1:24">
      <c r="A10" s="435" t="s">
        <v>59</v>
      </c>
      <c r="B10" s="374" t="s">
        <v>36</v>
      </c>
      <c r="C10" s="436"/>
      <c r="D10" s="376"/>
      <c r="E10" s="376"/>
      <c r="F10" s="437">
        <v>2</v>
      </c>
      <c r="G10" s="438">
        <v>20</v>
      </c>
      <c r="H10" s="438" t="s">
        <v>33</v>
      </c>
      <c r="I10" s="373">
        <v>3</v>
      </c>
      <c r="J10" s="372">
        <v>30</v>
      </c>
      <c r="K10" s="372" t="s">
        <v>34</v>
      </c>
      <c r="L10" s="373"/>
      <c r="M10" s="372"/>
      <c r="N10" s="372"/>
      <c r="O10" s="439">
        <f t="shared" si="0"/>
        <v>5</v>
      </c>
      <c r="P10" s="439">
        <f t="shared" si="0"/>
        <v>50</v>
      </c>
      <c r="Q10" s="425" t="s">
        <v>50</v>
      </c>
      <c r="R10" s="358"/>
      <c r="T10" s="15" t="s">
        <v>17</v>
      </c>
      <c r="U10" s="11">
        <f>O27</f>
        <v>15</v>
      </c>
      <c r="V10" s="13"/>
      <c r="W10" s="16" t="s">
        <v>21</v>
      </c>
      <c r="X10" s="17">
        <f>SUM(F8:F47,F57:F78)</f>
        <v>30</v>
      </c>
    </row>
    <row r="11" spans="1:24">
      <c r="A11" s="558" t="s">
        <v>162</v>
      </c>
      <c r="B11" s="359"/>
      <c r="C11" s="360"/>
      <c r="D11" s="344"/>
      <c r="E11" s="344"/>
      <c r="F11" s="361"/>
      <c r="G11" s="362"/>
      <c r="H11" s="362"/>
      <c r="I11" s="363"/>
      <c r="J11" s="350"/>
      <c r="K11" s="350"/>
      <c r="L11" s="349"/>
      <c r="M11" s="350"/>
      <c r="N11" s="350"/>
      <c r="O11" s="364"/>
      <c r="P11" s="364"/>
      <c r="Q11" s="663" t="s">
        <v>49</v>
      </c>
      <c r="R11" s="365"/>
      <c r="T11" s="15" t="s">
        <v>18</v>
      </c>
      <c r="U11" s="11">
        <f>O34</f>
        <v>6</v>
      </c>
      <c r="V11" s="13"/>
      <c r="W11" s="16" t="s">
        <v>22</v>
      </c>
      <c r="X11" s="80">
        <f>SUM(I8:I47,I57:I78)</f>
        <v>33</v>
      </c>
    </row>
    <row r="12" spans="1:24" ht="30.6">
      <c r="A12" s="559" t="s">
        <v>54</v>
      </c>
      <c r="B12" s="366" t="s">
        <v>36</v>
      </c>
      <c r="C12" s="367">
        <v>2</v>
      </c>
      <c r="D12" s="368">
        <v>30</v>
      </c>
      <c r="E12" s="369" t="s">
        <v>34</v>
      </c>
      <c r="F12" s="275"/>
      <c r="G12" s="275"/>
      <c r="H12" s="275"/>
      <c r="I12" s="370"/>
      <c r="J12" s="371"/>
      <c r="K12" s="372"/>
      <c r="L12" s="373"/>
      <c r="M12" s="372"/>
      <c r="N12" s="372"/>
      <c r="O12" s="5">
        <v>2</v>
      </c>
      <c r="P12" s="5">
        <f t="shared" si="0"/>
        <v>30</v>
      </c>
      <c r="Q12" s="663"/>
      <c r="R12" s="365"/>
      <c r="T12" s="222" t="s">
        <v>19</v>
      </c>
      <c r="U12" s="47">
        <f>O47+O60</f>
        <v>33</v>
      </c>
      <c r="V12" s="13"/>
      <c r="W12" s="16" t="s">
        <v>23</v>
      </c>
      <c r="X12" s="80">
        <f>SUM(L8:L47,L57:L78)</f>
        <v>30</v>
      </c>
    </row>
    <row r="13" spans="1:24">
      <c r="A13" s="560" t="s">
        <v>163</v>
      </c>
      <c r="B13" s="523" t="s">
        <v>36</v>
      </c>
      <c r="C13" s="172">
        <v>1</v>
      </c>
      <c r="D13" s="177">
        <v>30</v>
      </c>
      <c r="E13" s="177" t="s">
        <v>33</v>
      </c>
      <c r="F13" s="524">
        <v>1</v>
      </c>
      <c r="G13" s="524">
        <v>30</v>
      </c>
      <c r="H13" s="524" t="s">
        <v>33</v>
      </c>
      <c r="I13" s="172"/>
      <c r="J13" s="173"/>
      <c r="K13" s="174"/>
      <c r="L13" s="175"/>
      <c r="M13" s="174"/>
      <c r="N13" s="174"/>
      <c r="O13" s="123">
        <v>2</v>
      </c>
      <c r="P13" s="123">
        <v>60</v>
      </c>
      <c r="Q13" s="663"/>
      <c r="R13" s="365"/>
      <c r="T13" s="224" t="s">
        <v>66</v>
      </c>
      <c r="U13" s="379">
        <f>O64</f>
        <v>3</v>
      </c>
      <c r="V13" s="13"/>
      <c r="W13" s="51" t="s">
        <v>14</v>
      </c>
      <c r="X13" s="270">
        <f>SUM(X9:X12)</f>
        <v>123</v>
      </c>
    </row>
    <row r="14" spans="1:24">
      <c r="A14" s="559" t="s">
        <v>60</v>
      </c>
      <c r="B14" s="374" t="s">
        <v>36</v>
      </c>
      <c r="C14" s="275"/>
      <c r="D14" s="275"/>
      <c r="E14" s="375"/>
      <c r="F14" s="370"/>
      <c r="G14" s="376"/>
      <c r="H14" s="376"/>
      <c r="I14" s="377"/>
      <c r="J14" s="372"/>
      <c r="K14" s="372"/>
      <c r="L14" s="8">
        <v>2</v>
      </c>
      <c r="M14" s="10">
        <v>20</v>
      </c>
      <c r="N14" s="10" t="s">
        <v>33</v>
      </c>
      <c r="O14" s="378">
        <f>L14</f>
        <v>2</v>
      </c>
      <c r="P14" s="378">
        <f>M14</f>
        <v>20</v>
      </c>
      <c r="Q14" s="663"/>
      <c r="R14" s="365"/>
      <c r="T14" s="15" t="s">
        <v>42</v>
      </c>
      <c r="U14" s="223">
        <f>O70</f>
        <v>24</v>
      </c>
      <c r="V14" s="13"/>
    </row>
    <row r="15" spans="1:24" ht="15" customHeight="1">
      <c r="A15" s="561" t="s">
        <v>37</v>
      </c>
      <c r="B15" s="380"/>
      <c r="C15" s="381"/>
      <c r="D15" s="382"/>
      <c r="E15" s="383"/>
      <c r="F15" s="384"/>
      <c r="G15" s="385"/>
      <c r="H15" s="385"/>
      <c r="I15" s="386"/>
      <c r="J15" s="382"/>
      <c r="K15" s="382"/>
      <c r="L15" s="381"/>
      <c r="M15" s="382"/>
      <c r="N15" s="382"/>
      <c r="O15" s="364"/>
      <c r="P15" s="364"/>
      <c r="Q15" s="663"/>
      <c r="R15" s="365"/>
      <c r="T15" s="38" t="s">
        <v>20</v>
      </c>
      <c r="U15" s="47">
        <f>O79</f>
        <v>12</v>
      </c>
      <c r="V15" s="13"/>
      <c r="W15" s="13"/>
      <c r="X15" s="18"/>
    </row>
    <row r="16" spans="1:24" ht="15.6">
      <c r="A16" s="526" t="s">
        <v>61</v>
      </c>
      <c r="B16" s="387" t="s">
        <v>36</v>
      </c>
      <c r="C16" s="27">
        <v>2</v>
      </c>
      <c r="D16" s="246">
        <v>20</v>
      </c>
      <c r="E16" s="246" t="s">
        <v>33</v>
      </c>
      <c r="F16" s="23"/>
      <c r="G16" s="88"/>
      <c r="H16" s="88"/>
      <c r="I16" s="373"/>
      <c r="J16" s="372"/>
      <c r="K16" s="372"/>
      <c r="L16" s="373"/>
      <c r="M16" s="372"/>
      <c r="N16" s="372"/>
      <c r="O16" s="5">
        <f>SUM(C16, F16, I16, L16)</f>
        <v>2</v>
      </c>
      <c r="P16" s="5">
        <f>SUM(D16, G16, J16, M16)</f>
        <v>20</v>
      </c>
      <c r="Q16" s="663"/>
      <c r="R16" s="365"/>
      <c r="T16" s="48" t="s">
        <v>43</v>
      </c>
      <c r="U16" s="388">
        <f>SUM(U9:U15)</f>
        <v>123</v>
      </c>
      <c r="V16" s="3"/>
      <c r="W16" s="3"/>
      <c r="X16" s="3"/>
    </row>
    <row r="17" spans="1:24" ht="20.399999999999999">
      <c r="A17" s="526" t="s">
        <v>62</v>
      </c>
      <c r="B17" s="441" t="s">
        <v>36</v>
      </c>
      <c r="C17" s="442"/>
      <c r="D17" s="442"/>
      <c r="E17" s="442"/>
      <c r="F17" s="443">
        <v>3</v>
      </c>
      <c r="G17" s="372">
        <v>30</v>
      </c>
      <c r="H17" s="372" t="s">
        <v>34</v>
      </c>
      <c r="I17" s="373"/>
      <c r="J17" s="372"/>
      <c r="K17" s="372"/>
      <c r="L17" s="373"/>
      <c r="M17" s="372"/>
      <c r="N17" s="372"/>
      <c r="O17" s="444">
        <f>F17</f>
        <v>3</v>
      </c>
      <c r="P17" s="444">
        <f>G17</f>
        <v>30</v>
      </c>
      <c r="Q17" s="663"/>
      <c r="R17" s="365"/>
      <c r="V17" s="20"/>
      <c r="W17" s="20"/>
      <c r="X17" s="20"/>
    </row>
    <row r="18" spans="1:24" ht="20.399999999999999">
      <c r="A18" s="526" t="s">
        <v>37</v>
      </c>
      <c r="B18" s="387" t="s">
        <v>36</v>
      </c>
      <c r="C18" s="23"/>
      <c r="D18" s="88"/>
      <c r="E18" s="88"/>
      <c r="F18" s="8"/>
      <c r="G18" s="10"/>
      <c r="H18" s="10"/>
      <c r="I18" s="389">
        <v>4</v>
      </c>
      <c r="J18" s="390">
        <v>40</v>
      </c>
      <c r="K18" s="390" t="s">
        <v>34</v>
      </c>
      <c r="L18" s="8"/>
      <c r="M18" s="10"/>
      <c r="N18" s="10"/>
      <c r="O18" s="5">
        <f>SUM(C18, F18, I18, L18)</f>
        <v>4</v>
      </c>
      <c r="P18" s="5">
        <f>SUM(D18, G18, J18, M18)</f>
        <v>40</v>
      </c>
      <c r="Q18" s="663"/>
      <c r="R18" s="365"/>
    </row>
    <row r="19" spans="1:24">
      <c r="A19" s="562" t="s">
        <v>63</v>
      </c>
      <c r="B19" s="387" t="s">
        <v>36</v>
      </c>
      <c r="C19" s="391"/>
      <c r="D19" s="392"/>
      <c r="E19" s="393"/>
      <c r="F19" s="394"/>
      <c r="G19" s="394"/>
      <c r="H19" s="394"/>
      <c r="I19" s="394"/>
      <c r="J19" s="395"/>
      <c r="K19" s="394"/>
      <c r="L19" s="8">
        <v>3</v>
      </c>
      <c r="M19" s="88">
        <v>30</v>
      </c>
      <c r="N19" s="393" t="s">
        <v>33</v>
      </c>
      <c r="O19" s="396">
        <f>L19</f>
        <v>3</v>
      </c>
      <c r="P19" s="397">
        <f>M19</f>
        <v>30</v>
      </c>
      <c r="Q19" s="663"/>
      <c r="R19" s="365"/>
    </row>
    <row r="20" spans="1:24" ht="14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21"/>
      <c r="N20" s="21" t="s">
        <v>15</v>
      </c>
      <c r="O20" s="28">
        <f>SUM(O7:O19)</f>
        <v>30</v>
      </c>
      <c r="P20" s="398">
        <f>SUM(P7:P19)</f>
        <v>360</v>
      </c>
      <c r="Q20" s="399"/>
      <c r="R20" s="399"/>
    </row>
    <row r="21" spans="1:24" ht="14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21"/>
      <c r="N21" s="21"/>
      <c r="O21" s="53"/>
      <c r="P21" s="53"/>
      <c r="Q21" s="399"/>
      <c r="R21" s="399"/>
    </row>
    <row r="22" spans="1:24" ht="14.4">
      <c r="Q22" s="399"/>
      <c r="R22" s="399"/>
    </row>
    <row r="23" spans="1:24" ht="21">
      <c r="A23" s="445" t="s">
        <v>65</v>
      </c>
      <c r="B23" s="427" t="s">
        <v>3</v>
      </c>
      <c r="C23" s="322" t="s">
        <v>4</v>
      </c>
      <c r="D23" s="322" t="s">
        <v>5</v>
      </c>
      <c r="E23" s="34" t="s">
        <v>31</v>
      </c>
      <c r="F23" s="323" t="s">
        <v>6</v>
      </c>
      <c r="G23" s="323" t="s">
        <v>7</v>
      </c>
      <c r="H23" s="35" t="s">
        <v>32</v>
      </c>
      <c r="I23" s="324" t="s">
        <v>8</v>
      </c>
      <c r="J23" s="324" t="s">
        <v>9</v>
      </c>
      <c r="K23" s="324" t="s">
        <v>39</v>
      </c>
      <c r="L23" s="42" t="s">
        <v>10</v>
      </c>
      <c r="M23" s="42" t="s">
        <v>11</v>
      </c>
      <c r="N23" s="37" t="s">
        <v>38</v>
      </c>
      <c r="O23" s="325" t="s">
        <v>12</v>
      </c>
      <c r="P23" s="325" t="s">
        <v>13</v>
      </c>
      <c r="Q23" s="430" t="s">
        <v>195</v>
      </c>
      <c r="R23" s="340"/>
    </row>
    <row r="24" spans="1:24">
      <c r="A24" s="400" t="s">
        <v>164</v>
      </c>
      <c r="B24" s="401"/>
      <c r="C24" s="402"/>
      <c r="D24" s="402"/>
      <c r="E24" s="402"/>
      <c r="F24" s="403"/>
      <c r="G24" s="403"/>
      <c r="H24" s="403"/>
      <c r="I24" s="404"/>
      <c r="J24" s="404"/>
      <c r="K24" s="404"/>
      <c r="L24" s="405"/>
      <c r="M24" s="406"/>
      <c r="N24" s="406"/>
      <c r="O24" s="407"/>
      <c r="P24" s="407"/>
      <c r="Q24" s="408"/>
      <c r="R24" s="409"/>
    </row>
    <row r="25" spans="1:24">
      <c r="A25" s="23" t="s">
        <v>26</v>
      </c>
      <c r="B25" s="387" t="s">
        <v>36</v>
      </c>
      <c r="C25" s="25">
        <v>6</v>
      </c>
      <c r="D25" s="26">
        <v>60</v>
      </c>
      <c r="E25" s="26" t="s">
        <v>34</v>
      </c>
      <c r="F25" s="27">
        <v>6</v>
      </c>
      <c r="G25" s="26">
        <v>60</v>
      </c>
      <c r="H25" s="26" t="s">
        <v>34</v>
      </c>
      <c r="I25" s="27"/>
      <c r="J25" s="26"/>
      <c r="K25" s="26"/>
      <c r="L25" s="27"/>
      <c r="M25" s="26"/>
      <c r="N25" s="26"/>
      <c r="O25" s="5">
        <f>SUM(C25, F25, I25, L25)</f>
        <v>12</v>
      </c>
      <c r="P25" s="5">
        <f>SUM(D25, G25, J25, M25)</f>
        <v>120</v>
      </c>
      <c r="Q25" s="658" t="s">
        <v>50</v>
      </c>
      <c r="R25" s="352"/>
    </row>
    <row r="26" spans="1:24" ht="20.399999999999999">
      <c r="A26" s="446" t="s">
        <v>185</v>
      </c>
      <c r="B26" s="447" t="s">
        <v>36</v>
      </c>
      <c r="C26" s="448"/>
      <c r="D26" s="449"/>
      <c r="E26" s="449"/>
      <c r="F26" s="437"/>
      <c r="G26" s="449"/>
      <c r="H26" s="449"/>
      <c r="I26" s="437">
        <v>3</v>
      </c>
      <c r="J26" s="449">
        <v>20</v>
      </c>
      <c r="K26" s="449" t="s">
        <v>34</v>
      </c>
      <c r="L26" s="437"/>
      <c r="M26" s="449"/>
      <c r="N26" s="449"/>
      <c r="O26" s="439">
        <f>SUM(C26, F26, I26, L26)</f>
        <v>3</v>
      </c>
      <c r="P26" s="439">
        <f>SUM(D26, G26, J26, M26)</f>
        <v>20</v>
      </c>
      <c r="Q26" s="659"/>
      <c r="R26" s="352"/>
    </row>
    <row r="27" spans="1:24" ht="14.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21" t="s">
        <v>15</v>
      </c>
      <c r="N27" s="21"/>
      <c r="O27" s="398">
        <f>SUM(O25,O26)</f>
        <v>15</v>
      </c>
      <c r="P27" s="410">
        <f>SUM(P25,P26)</f>
        <v>140</v>
      </c>
      <c r="Q27" s="399"/>
      <c r="R27" s="399"/>
    </row>
    <row r="28" spans="1:24" ht="14.4">
      <c r="Q28" s="399"/>
      <c r="R28" s="399"/>
    </row>
    <row r="29" spans="1:24" ht="14.4">
      <c r="Q29" s="399"/>
      <c r="R29" s="399"/>
    </row>
    <row r="30" spans="1:24" ht="20.399999999999999">
      <c r="A30" s="450" t="s">
        <v>112</v>
      </c>
      <c r="B30" s="451" t="s">
        <v>3</v>
      </c>
      <c r="C30" s="452" t="s">
        <v>4</v>
      </c>
      <c r="D30" s="453" t="s">
        <v>5</v>
      </c>
      <c r="E30" s="311" t="s">
        <v>31</v>
      </c>
      <c r="F30" s="454" t="s">
        <v>6</v>
      </c>
      <c r="G30" s="455" t="s">
        <v>7</v>
      </c>
      <c r="H30" s="313" t="s">
        <v>32</v>
      </c>
      <c r="I30" s="456" t="s">
        <v>8</v>
      </c>
      <c r="J30" s="457" t="s">
        <v>9</v>
      </c>
      <c r="K30" s="314" t="s">
        <v>39</v>
      </c>
      <c r="L30" s="458" t="s">
        <v>10</v>
      </c>
      <c r="M30" s="459" t="s">
        <v>11</v>
      </c>
      <c r="N30" s="317" t="s">
        <v>38</v>
      </c>
      <c r="O30" s="439" t="s">
        <v>12</v>
      </c>
      <c r="P30" s="439" t="s">
        <v>13</v>
      </c>
      <c r="Q30" s="430" t="s">
        <v>195</v>
      </c>
      <c r="R30" s="340"/>
    </row>
    <row r="31" spans="1:24" ht="40.799999999999997">
      <c r="A31" s="435" t="s">
        <v>134</v>
      </c>
      <c r="B31" s="460" t="s">
        <v>36</v>
      </c>
      <c r="C31" s="327">
        <v>1</v>
      </c>
      <c r="D31" s="416">
        <v>10</v>
      </c>
      <c r="E31" s="10" t="s">
        <v>33</v>
      </c>
      <c r="F31" s="8">
        <v>2</v>
      </c>
      <c r="G31" s="10">
        <v>20</v>
      </c>
      <c r="H31" s="10" t="s">
        <v>34</v>
      </c>
      <c r="I31" s="8"/>
      <c r="J31" s="10"/>
      <c r="K31" s="10"/>
      <c r="L31" s="8"/>
      <c r="M31" s="10"/>
      <c r="N31" s="10"/>
      <c r="O31" s="5">
        <f>SUM(C31, F31, I31, L31)</f>
        <v>3</v>
      </c>
      <c r="P31" s="5">
        <f>SUM(D31, G31, J31, M31)</f>
        <v>30</v>
      </c>
      <c r="Q31" s="657" t="s">
        <v>113</v>
      </c>
      <c r="R31" s="414"/>
    </row>
    <row r="32" spans="1:24">
      <c r="A32" s="413" t="s">
        <v>114</v>
      </c>
      <c r="B32" s="447" t="s">
        <v>36</v>
      </c>
      <c r="C32" s="373"/>
      <c r="D32" s="372"/>
      <c r="E32" s="372"/>
      <c r="F32" s="373"/>
      <c r="G32" s="372"/>
      <c r="H32" s="372"/>
      <c r="I32" s="557">
        <v>1</v>
      </c>
      <c r="J32" s="372">
        <v>10</v>
      </c>
      <c r="K32" s="372" t="s">
        <v>33</v>
      </c>
      <c r="L32" s="373"/>
      <c r="M32" s="372"/>
      <c r="N32" s="372"/>
      <c r="O32" s="439">
        <f>SUM(C32, F32, I32, L32)</f>
        <v>1</v>
      </c>
      <c r="P32" s="439">
        <f>SUM(D32, G32, J32, M32)</f>
        <v>10</v>
      </c>
      <c r="Q32" s="658"/>
      <c r="R32" s="414"/>
    </row>
    <row r="33" spans="1:18">
      <c r="A33" s="262" t="s">
        <v>115</v>
      </c>
      <c r="B33" s="387" t="s">
        <v>36</v>
      </c>
      <c r="C33" s="8"/>
      <c r="D33" s="10"/>
      <c r="E33" s="10"/>
      <c r="F33" s="327">
        <v>2</v>
      </c>
      <c r="G33" s="10">
        <v>20</v>
      </c>
      <c r="H33" s="10" t="s">
        <v>33</v>
      </c>
      <c r="I33" s="276"/>
      <c r="J33" s="10"/>
      <c r="K33" s="10"/>
      <c r="L33" s="8"/>
      <c r="M33" s="10"/>
      <c r="N33" s="10"/>
      <c r="O33" s="5">
        <f t="shared" ref="O33:P33" si="1">SUM(C33, F33, I33, L33)</f>
        <v>2</v>
      </c>
      <c r="P33" s="5">
        <f t="shared" si="1"/>
        <v>20</v>
      </c>
      <c r="Q33" s="659"/>
      <c r="R33" s="414"/>
    </row>
    <row r="34" spans="1:18" ht="14.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0" t="s">
        <v>15</v>
      </c>
      <c r="N34" s="30"/>
      <c r="O34" s="4">
        <f>SUM(O31:O33)</f>
        <v>6</v>
      </c>
      <c r="P34" s="410">
        <f>SUM(P31:P33)</f>
        <v>60</v>
      </c>
      <c r="Q34" s="399"/>
      <c r="R34" s="399"/>
    </row>
    <row r="35" spans="1:18" ht="14.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99"/>
      <c r="R35" s="399"/>
    </row>
    <row r="36" spans="1:18" ht="14.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99"/>
      <c r="R36" s="399"/>
    </row>
    <row r="37" spans="1:18" ht="20.399999999999999">
      <c r="A37" s="308" t="s">
        <v>116</v>
      </c>
      <c r="B37" s="451" t="s">
        <v>3</v>
      </c>
      <c r="C37" s="452" t="s">
        <v>4</v>
      </c>
      <c r="D37" s="453" t="s">
        <v>5</v>
      </c>
      <c r="E37" s="311" t="s">
        <v>31</v>
      </c>
      <c r="F37" s="454" t="s">
        <v>6</v>
      </c>
      <c r="G37" s="455" t="s">
        <v>7</v>
      </c>
      <c r="H37" s="313" t="s">
        <v>32</v>
      </c>
      <c r="I37" s="456" t="s">
        <v>8</v>
      </c>
      <c r="J37" s="457" t="s">
        <v>9</v>
      </c>
      <c r="K37" s="314" t="s">
        <v>39</v>
      </c>
      <c r="L37" s="458" t="s">
        <v>10</v>
      </c>
      <c r="M37" s="459" t="s">
        <v>11</v>
      </c>
      <c r="N37" s="317" t="s">
        <v>38</v>
      </c>
      <c r="O37" s="461" t="s">
        <v>12</v>
      </c>
      <c r="P37" s="461" t="s">
        <v>13</v>
      </c>
      <c r="Q37" s="430" t="s">
        <v>195</v>
      </c>
      <c r="R37" s="340"/>
    </row>
    <row r="38" spans="1:18" ht="22.5" customHeight="1">
      <c r="A38" s="647" t="s">
        <v>135</v>
      </c>
      <c r="B38" s="648"/>
      <c r="C38" s="648"/>
      <c r="D38" s="648"/>
      <c r="E38" s="648"/>
      <c r="F38" s="649"/>
      <c r="G38" s="57"/>
      <c r="H38" s="57"/>
      <c r="I38" s="58"/>
      <c r="J38" s="59"/>
      <c r="K38" s="59"/>
      <c r="L38" s="60"/>
      <c r="M38" s="61"/>
      <c r="N38" s="61"/>
      <c r="O38" s="19"/>
      <c r="P38" s="19"/>
      <c r="Q38" s="657" t="s">
        <v>113</v>
      </c>
      <c r="R38" s="352"/>
    </row>
    <row r="39" spans="1:18">
      <c r="A39" s="8" t="s">
        <v>117</v>
      </c>
      <c r="B39" s="387" t="s">
        <v>36</v>
      </c>
      <c r="C39" s="8"/>
      <c r="D39" s="10"/>
      <c r="E39" s="10"/>
      <c r="F39" s="8">
        <v>2</v>
      </c>
      <c r="G39" s="10">
        <v>20</v>
      </c>
      <c r="H39" s="10" t="s">
        <v>33</v>
      </c>
      <c r="I39" s="8"/>
      <c r="J39" s="10"/>
      <c r="K39" s="10"/>
      <c r="L39" s="8"/>
      <c r="M39" s="10"/>
      <c r="N39" s="10"/>
      <c r="O39" s="5">
        <f t="shared" ref="O39:P46" si="2">SUM(C39, F39, I39, L39)</f>
        <v>2</v>
      </c>
      <c r="P39" s="5">
        <f t="shared" si="2"/>
        <v>20</v>
      </c>
      <c r="Q39" s="658"/>
      <c r="R39" s="352"/>
    </row>
    <row r="40" spans="1:18">
      <c r="A40" s="8" t="s">
        <v>118</v>
      </c>
      <c r="B40" s="387" t="s">
        <v>36</v>
      </c>
      <c r="C40" s="327">
        <v>2</v>
      </c>
      <c r="D40" s="416">
        <v>20</v>
      </c>
      <c r="E40" s="416" t="s">
        <v>33</v>
      </c>
      <c r="F40" s="327"/>
      <c r="G40" s="416"/>
      <c r="H40" s="416"/>
      <c r="I40" s="327"/>
      <c r="J40" s="416"/>
      <c r="K40" s="416"/>
      <c r="L40" s="327"/>
      <c r="M40" s="416"/>
      <c r="N40" s="416"/>
      <c r="O40" s="5">
        <f t="shared" si="2"/>
        <v>2</v>
      </c>
      <c r="P40" s="5">
        <f t="shared" si="2"/>
        <v>20</v>
      </c>
      <c r="Q40" s="658"/>
      <c r="R40" s="352"/>
    </row>
    <row r="41" spans="1:18">
      <c r="A41" s="8" t="s">
        <v>119</v>
      </c>
      <c r="B41" s="387" t="s">
        <v>36</v>
      </c>
      <c r="C41" s="327"/>
      <c r="D41" s="416"/>
      <c r="E41" s="416"/>
      <c r="F41" s="327"/>
      <c r="G41" s="416"/>
      <c r="H41" s="416"/>
      <c r="I41" s="327"/>
      <c r="J41" s="416"/>
      <c r="K41" s="416"/>
      <c r="L41" s="327">
        <v>3</v>
      </c>
      <c r="M41" s="416">
        <v>20</v>
      </c>
      <c r="N41" s="416" t="s">
        <v>34</v>
      </c>
      <c r="O41" s="5">
        <f t="shared" si="2"/>
        <v>3</v>
      </c>
      <c r="P41" s="5">
        <f t="shared" si="2"/>
        <v>20</v>
      </c>
      <c r="Q41" s="658"/>
      <c r="R41" s="352"/>
    </row>
    <row r="42" spans="1:18">
      <c r="A42" s="8" t="s">
        <v>120</v>
      </c>
      <c r="B42" s="387" t="s">
        <v>36</v>
      </c>
      <c r="C42" s="327">
        <v>3</v>
      </c>
      <c r="D42" s="416">
        <v>20</v>
      </c>
      <c r="E42" s="416" t="s">
        <v>34</v>
      </c>
      <c r="F42" s="327"/>
      <c r="G42" s="416"/>
      <c r="H42" s="416"/>
      <c r="I42" s="327"/>
      <c r="J42" s="416"/>
      <c r="K42" s="416"/>
      <c r="L42" s="327"/>
      <c r="M42" s="416"/>
      <c r="N42" s="416"/>
      <c r="O42" s="5">
        <f t="shared" si="2"/>
        <v>3</v>
      </c>
      <c r="P42" s="5">
        <f t="shared" si="2"/>
        <v>20</v>
      </c>
      <c r="Q42" s="658"/>
      <c r="R42" s="352"/>
    </row>
    <row r="43" spans="1:18">
      <c r="A43" s="8" t="s">
        <v>121</v>
      </c>
      <c r="B43" s="387" t="s">
        <v>36</v>
      </c>
      <c r="C43" s="327"/>
      <c r="D43" s="416"/>
      <c r="E43" s="416"/>
      <c r="F43" s="327"/>
      <c r="G43" s="416"/>
      <c r="H43" s="416"/>
      <c r="I43" s="327">
        <v>1</v>
      </c>
      <c r="J43" s="416">
        <v>25</v>
      </c>
      <c r="K43" s="416" t="s">
        <v>33</v>
      </c>
      <c r="L43" s="327"/>
      <c r="M43" s="416"/>
      <c r="N43" s="416"/>
      <c r="O43" s="5">
        <f t="shared" si="2"/>
        <v>1</v>
      </c>
      <c r="P43" s="5">
        <f t="shared" si="2"/>
        <v>25</v>
      </c>
      <c r="Q43" s="658"/>
      <c r="R43" s="352"/>
    </row>
    <row r="44" spans="1:18">
      <c r="A44" s="245" t="s">
        <v>122</v>
      </c>
      <c r="B44" s="531" t="s">
        <v>36</v>
      </c>
      <c r="C44" s="529">
        <v>3</v>
      </c>
      <c r="D44" s="530">
        <v>20</v>
      </c>
      <c r="E44" s="530" t="s">
        <v>33</v>
      </c>
      <c r="F44" s="529"/>
      <c r="G44" s="530"/>
      <c r="H44" s="530"/>
      <c r="I44" s="529"/>
      <c r="J44" s="530"/>
      <c r="K44" s="530"/>
      <c r="L44" s="529"/>
      <c r="M44" s="530"/>
      <c r="N44" s="530"/>
      <c r="O44" s="5">
        <f t="shared" si="2"/>
        <v>3</v>
      </c>
      <c r="P44" s="5">
        <f t="shared" si="2"/>
        <v>20</v>
      </c>
      <c r="Q44" s="658"/>
      <c r="R44" s="352"/>
    </row>
    <row r="45" spans="1:18">
      <c r="A45" s="49" t="s">
        <v>123</v>
      </c>
      <c r="B45" s="28" t="s">
        <v>36</v>
      </c>
      <c r="C45" s="532"/>
      <c r="D45" s="533"/>
      <c r="E45" s="533"/>
      <c r="F45" s="532">
        <v>2</v>
      </c>
      <c r="G45" s="533">
        <v>20</v>
      </c>
      <c r="H45" s="533" t="s">
        <v>33</v>
      </c>
      <c r="I45" s="532"/>
      <c r="J45" s="533"/>
      <c r="K45" s="533"/>
      <c r="L45" s="532"/>
      <c r="M45" s="533"/>
      <c r="N45" s="533"/>
      <c r="O45" s="243">
        <f t="shared" si="2"/>
        <v>2</v>
      </c>
      <c r="P45" s="5">
        <f t="shared" si="2"/>
        <v>20</v>
      </c>
      <c r="Q45" s="658"/>
      <c r="R45" s="352"/>
    </row>
    <row r="46" spans="1:18">
      <c r="A46" s="49" t="s">
        <v>124</v>
      </c>
      <c r="B46" s="28" t="s">
        <v>36</v>
      </c>
      <c r="C46" s="532">
        <v>3</v>
      </c>
      <c r="D46" s="533">
        <v>30</v>
      </c>
      <c r="E46" s="533" t="s">
        <v>34</v>
      </c>
      <c r="F46" s="532"/>
      <c r="G46" s="533"/>
      <c r="H46" s="533"/>
      <c r="I46" s="532"/>
      <c r="J46" s="533"/>
      <c r="K46" s="533"/>
      <c r="L46" s="532"/>
      <c r="M46" s="533"/>
      <c r="N46" s="533"/>
      <c r="O46" s="534">
        <f t="shared" si="2"/>
        <v>3</v>
      </c>
      <c r="P46" s="535">
        <f t="shared" si="2"/>
        <v>30</v>
      </c>
      <c r="Q46" s="417" t="s">
        <v>50</v>
      </c>
      <c r="R46" s="409"/>
    </row>
    <row r="47" spans="1:18" ht="14.4">
      <c r="A47" s="20"/>
      <c r="B47" s="21"/>
      <c r="C47" s="20"/>
      <c r="D47" s="30"/>
      <c r="E47" s="30"/>
      <c r="F47" s="20"/>
      <c r="G47" s="30"/>
      <c r="H47" s="30"/>
      <c r="I47" s="20"/>
      <c r="J47" s="30"/>
      <c r="K47" s="30"/>
      <c r="L47" s="20"/>
      <c r="M47" s="30"/>
      <c r="N47" s="30"/>
      <c r="O47" s="537">
        <f>SUM(O39:O46)</f>
        <v>19</v>
      </c>
      <c r="P47" s="537">
        <f>SUM(P39:P46)</f>
        <v>175</v>
      </c>
      <c r="Q47" s="399"/>
      <c r="R47" s="399"/>
    </row>
    <row r="48" spans="1:18" ht="21.75" customHeight="1">
      <c r="A48" s="650" t="s">
        <v>136</v>
      </c>
      <c r="B48" s="650"/>
      <c r="C48" s="650"/>
      <c r="D48" s="650"/>
      <c r="E48" s="650"/>
      <c r="F48" s="650"/>
      <c r="G48" s="541"/>
      <c r="H48" s="541"/>
      <c r="I48" s="542"/>
      <c r="J48" s="541"/>
      <c r="K48" s="541"/>
      <c r="L48" s="542"/>
      <c r="M48" s="541"/>
      <c r="N48" s="541"/>
      <c r="O48" s="407"/>
      <c r="P48" s="536"/>
      <c r="Q48" s="399"/>
      <c r="R48" s="399"/>
    </row>
    <row r="49" spans="1:18" ht="21">
      <c r="A49" s="543" t="s">
        <v>137</v>
      </c>
      <c r="B49" s="544" t="s">
        <v>3</v>
      </c>
      <c r="C49" s="545" t="s">
        <v>4</v>
      </c>
      <c r="D49" s="546" t="s">
        <v>5</v>
      </c>
      <c r="E49" s="322" t="s">
        <v>31</v>
      </c>
      <c r="F49" s="547" t="s">
        <v>6</v>
      </c>
      <c r="G49" s="548" t="s">
        <v>7</v>
      </c>
      <c r="H49" s="323" t="s">
        <v>32</v>
      </c>
      <c r="I49" s="549" t="s">
        <v>8</v>
      </c>
      <c r="J49" s="550" t="s">
        <v>9</v>
      </c>
      <c r="K49" s="36" t="s">
        <v>39</v>
      </c>
      <c r="L49" s="551" t="s">
        <v>10</v>
      </c>
      <c r="M49" s="552" t="s">
        <v>11</v>
      </c>
      <c r="N49" s="42" t="s">
        <v>38</v>
      </c>
      <c r="O49" s="538" t="s">
        <v>12</v>
      </c>
      <c r="P49" s="415" t="s">
        <v>13</v>
      </c>
      <c r="Q49" s="430" t="s">
        <v>195</v>
      </c>
      <c r="R49" s="340"/>
    </row>
    <row r="50" spans="1:18">
      <c r="A50" s="23" t="s">
        <v>125</v>
      </c>
      <c r="B50" s="87" t="s">
        <v>36</v>
      </c>
      <c r="C50" s="539">
        <v>3</v>
      </c>
      <c r="D50" s="540">
        <v>20</v>
      </c>
      <c r="E50" s="540" t="s">
        <v>33</v>
      </c>
      <c r="F50" s="539">
        <v>2</v>
      </c>
      <c r="G50" s="540">
        <v>20</v>
      </c>
      <c r="H50" s="540" t="s">
        <v>34</v>
      </c>
      <c r="I50" s="539">
        <v>2</v>
      </c>
      <c r="J50" s="540">
        <v>20</v>
      </c>
      <c r="K50" s="540" t="s">
        <v>33</v>
      </c>
      <c r="L50" s="539">
        <v>1</v>
      </c>
      <c r="M50" s="88">
        <v>20</v>
      </c>
      <c r="N50" s="88" t="s">
        <v>34</v>
      </c>
      <c r="O50" s="5">
        <f t="shared" ref="O50:P52" si="3">SUM(C50, F50, I50, L50)</f>
        <v>8</v>
      </c>
      <c r="P50" s="5">
        <f t="shared" si="3"/>
        <v>80</v>
      </c>
      <c r="Q50" s="685" t="s">
        <v>113</v>
      </c>
      <c r="R50" s="352"/>
    </row>
    <row r="51" spans="1:18">
      <c r="A51" s="8" t="s">
        <v>126</v>
      </c>
      <c r="B51" s="9" t="s">
        <v>36</v>
      </c>
      <c r="C51" s="327">
        <v>2</v>
      </c>
      <c r="D51" s="416">
        <v>20</v>
      </c>
      <c r="E51" s="416" t="s">
        <v>33</v>
      </c>
      <c r="F51" s="327"/>
      <c r="G51" s="416"/>
      <c r="H51" s="416"/>
      <c r="I51" s="327"/>
      <c r="J51" s="416"/>
      <c r="K51" s="416"/>
      <c r="L51" s="327"/>
      <c r="M51" s="10"/>
      <c r="N51" s="10"/>
      <c r="O51" s="5">
        <f t="shared" si="3"/>
        <v>2</v>
      </c>
      <c r="P51" s="5">
        <f t="shared" si="3"/>
        <v>20</v>
      </c>
      <c r="Q51" s="686"/>
      <c r="R51" s="352"/>
    </row>
    <row r="52" spans="1:18">
      <c r="A52" s="8" t="s">
        <v>127</v>
      </c>
      <c r="B52" s="9" t="s">
        <v>36</v>
      </c>
      <c r="C52" s="327"/>
      <c r="D52" s="416"/>
      <c r="E52" s="416"/>
      <c r="F52" s="327"/>
      <c r="G52" s="416"/>
      <c r="H52" s="416"/>
      <c r="I52" s="327">
        <v>2</v>
      </c>
      <c r="J52" s="416">
        <v>20</v>
      </c>
      <c r="K52" s="416" t="s">
        <v>34</v>
      </c>
      <c r="L52" s="327">
        <v>2</v>
      </c>
      <c r="M52" s="10">
        <v>20</v>
      </c>
      <c r="N52" s="10" t="s">
        <v>34</v>
      </c>
      <c r="O52" s="5">
        <f t="shared" si="3"/>
        <v>4</v>
      </c>
      <c r="P52" s="5">
        <f t="shared" si="3"/>
        <v>40</v>
      </c>
      <c r="Q52" s="687"/>
      <c r="R52" s="352"/>
    </row>
    <row r="53" spans="1:18" ht="14.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0" t="s">
        <v>15</v>
      </c>
      <c r="N53" s="30"/>
      <c r="O53" s="4">
        <f>SUM(O50:O52)</f>
        <v>14</v>
      </c>
      <c r="P53" s="4">
        <f>SUM(P50:P52)</f>
        <v>140</v>
      </c>
      <c r="Q53" s="399"/>
      <c r="R53" s="399"/>
    </row>
    <row r="54" spans="1:18" ht="14.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99"/>
      <c r="R54" s="399"/>
    </row>
    <row r="55" spans="1:18" ht="14.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99"/>
      <c r="R55" s="399"/>
    </row>
    <row r="56" spans="1:18" s="432" customFormat="1" ht="21">
      <c r="A56" s="463" t="s">
        <v>138</v>
      </c>
      <c r="B56" s="427" t="s">
        <v>3</v>
      </c>
      <c r="C56" s="411" t="s">
        <v>4</v>
      </c>
      <c r="D56" s="411" t="s">
        <v>5</v>
      </c>
      <c r="E56" s="34" t="s">
        <v>31</v>
      </c>
      <c r="F56" s="412" t="s">
        <v>6</v>
      </c>
      <c r="G56" s="412" t="s">
        <v>7</v>
      </c>
      <c r="H56" s="35" t="s">
        <v>32</v>
      </c>
      <c r="I56" s="337" t="s">
        <v>8</v>
      </c>
      <c r="J56" s="337" t="s">
        <v>9</v>
      </c>
      <c r="K56" s="324" t="s">
        <v>39</v>
      </c>
      <c r="L56" s="339" t="s">
        <v>10</v>
      </c>
      <c r="M56" s="339" t="s">
        <v>11</v>
      </c>
      <c r="N56" s="37" t="s">
        <v>38</v>
      </c>
      <c r="O56" s="462" t="s">
        <v>12</v>
      </c>
      <c r="P56" s="462" t="s">
        <v>13</v>
      </c>
      <c r="Q56" s="430" t="s">
        <v>195</v>
      </c>
      <c r="R56" s="431"/>
    </row>
    <row r="57" spans="1:18">
      <c r="A57" s="8" t="s">
        <v>125</v>
      </c>
      <c r="B57" s="9" t="s">
        <v>36</v>
      </c>
      <c r="C57" s="327">
        <v>3</v>
      </c>
      <c r="D57" s="416">
        <v>20</v>
      </c>
      <c r="E57" s="416" t="s">
        <v>33</v>
      </c>
      <c r="F57" s="327">
        <v>2</v>
      </c>
      <c r="G57" s="416">
        <v>20</v>
      </c>
      <c r="H57" s="416" t="s">
        <v>34</v>
      </c>
      <c r="I57" s="327">
        <v>2</v>
      </c>
      <c r="J57" s="416">
        <v>20</v>
      </c>
      <c r="K57" s="416" t="s">
        <v>33</v>
      </c>
      <c r="L57" s="327">
        <v>1</v>
      </c>
      <c r="M57" s="10">
        <v>20</v>
      </c>
      <c r="N57" s="10" t="s">
        <v>34</v>
      </c>
      <c r="O57" s="5">
        <f t="shared" ref="O57:P59" si="4">SUM(C57, F57, I57, L57)</f>
        <v>8</v>
      </c>
      <c r="P57" s="5">
        <f t="shared" si="4"/>
        <v>80</v>
      </c>
      <c r="Q57" s="657" t="s">
        <v>113</v>
      </c>
      <c r="R57" s="352"/>
    </row>
    <row r="58" spans="1:18">
      <c r="A58" s="8" t="s">
        <v>128</v>
      </c>
      <c r="B58" s="9" t="s">
        <v>36</v>
      </c>
      <c r="C58" s="327">
        <v>2</v>
      </c>
      <c r="D58" s="416">
        <v>20</v>
      </c>
      <c r="E58" s="416" t="s">
        <v>33</v>
      </c>
      <c r="F58" s="327"/>
      <c r="G58" s="416"/>
      <c r="H58" s="416"/>
      <c r="I58" s="327"/>
      <c r="J58" s="416"/>
      <c r="K58" s="416"/>
      <c r="L58" s="327"/>
      <c r="M58" s="10"/>
      <c r="N58" s="10"/>
      <c r="O58" s="5">
        <f t="shared" si="4"/>
        <v>2</v>
      </c>
      <c r="P58" s="5">
        <f t="shared" si="4"/>
        <v>20</v>
      </c>
      <c r="Q58" s="658"/>
      <c r="R58" s="352"/>
    </row>
    <row r="59" spans="1:18">
      <c r="A59" s="8" t="s">
        <v>127</v>
      </c>
      <c r="B59" s="9" t="s">
        <v>36</v>
      </c>
      <c r="C59" s="327"/>
      <c r="D59" s="416"/>
      <c r="E59" s="416"/>
      <c r="F59" s="327"/>
      <c r="G59" s="416"/>
      <c r="H59" s="416"/>
      <c r="I59" s="327">
        <v>2</v>
      </c>
      <c r="J59" s="416">
        <v>20</v>
      </c>
      <c r="K59" s="416" t="s">
        <v>34</v>
      </c>
      <c r="L59" s="327">
        <v>2</v>
      </c>
      <c r="M59" s="10">
        <v>20</v>
      </c>
      <c r="N59" s="10" t="s">
        <v>34</v>
      </c>
      <c r="O59" s="5">
        <f t="shared" si="4"/>
        <v>4</v>
      </c>
      <c r="P59" s="5">
        <f t="shared" si="4"/>
        <v>40</v>
      </c>
      <c r="Q59" s="659"/>
      <c r="R59" s="352"/>
    </row>
    <row r="60" spans="1:18" ht="14.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0" t="s">
        <v>15</v>
      </c>
      <c r="N60" s="30"/>
      <c r="O60" s="4">
        <f>SUM(O57:O59)</f>
        <v>14</v>
      </c>
      <c r="P60" s="4">
        <f>SUM(P57:P59)</f>
        <v>140</v>
      </c>
      <c r="Q60" s="399"/>
      <c r="R60" s="399"/>
    </row>
    <row r="61" spans="1:18" ht="14.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0"/>
      <c r="N61" s="30"/>
      <c r="O61" s="53"/>
      <c r="P61" s="53"/>
      <c r="Q61" s="399"/>
      <c r="R61" s="399"/>
    </row>
    <row r="62" spans="1:18" ht="14.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0"/>
      <c r="N62" s="30"/>
      <c r="O62" s="53"/>
      <c r="P62" s="53"/>
      <c r="Q62" s="399"/>
      <c r="R62" s="399"/>
    </row>
    <row r="63" spans="1:18" ht="21">
      <c r="A63" s="31" t="s">
        <v>67</v>
      </c>
      <c r="B63" s="332" t="s">
        <v>3</v>
      </c>
      <c r="C63" s="418" t="s">
        <v>4</v>
      </c>
      <c r="D63" s="334" t="s">
        <v>5</v>
      </c>
      <c r="E63" s="334" t="s">
        <v>31</v>
      </c>
      <c r="F63" s="419" t="s">
        <v>6</v>
      </c>
      <c r="G63" s="336" t="s">
        <v>7</v>
      </c>
      <c r="H63" s="336" t="s">
        <v>32</v>
      </c>
      <c r="I63" s="420" t="s">
        <v>8</v>
      </c>
      <c r="J63" s="421" t="s">
        <v>9</v>
      </c>
      <c r="K63" s="249" t="s">
        <v>39</v>
      </c>
      <c r="L63" s="422" t="s">
        <v>10</v>
      </c>
      <c r="M63" s="252" t="s">
        <v>11</v>
      </c>
      <c r="N63" s="252" t="s">
        <v>38</v>
      </c>
      <c r="O63" s="555" t="s">
        <v>12</v>
      </c>
      <c r="P63" s="556" t="s">
        <v>13</v>
      </c>
      <c r="Q63" s="340"/>
      <c r="R63" s="340"/>
    </row>
    <row r="64" spans="1:18" ht="14.4">
      <c r="A64" s="226" t="s">
        <v>68</v>
      </c>
      <c r="B64" s="242" t="s">
        <v>36</v>
      </c>
      <c r="C64" s="275"/>
      <c r="D64" s="275"/>
      <c r="E64" s="275"/>
      <c r="F64" s="275"/>
      <c r="G64" s="275"/>
      <c r="H64" s="275"/>
      <c r="I64" s="8">
        <v>3</v>
      </c>
      <c r="J64" s="10"/>
      <c r="K64" s="275" t="s">
        <v>33</v>
      </c>
      <c r="L64" s="275"/>
      <c r="M64" s="94"/>
      <c r="N64" s="94"/>
      <c r="O64" s="423">
        <f>I64</f>
        <v>3</v>
      </c>
      <c r="P64" s="423"/>
      <c r="Q64" s="399"/>
      <c r="R64" s="399"/>
    </row>
    <row r="65" spans="1:18" ht="14.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99"/>
      <c r="R65" s="399"/>
    </row>
    <row r="66" spans="1:18" ht="14.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99"/>
      <c r="R66" s="399"/>
    </row>
    <row r="67" spans="1:18" ht="21">
      <c r="A67" s="464" t="s">
        <v>70</v>
      </c>
      <c r="B67" s="427" t="s">
        <v>3</v>
      </c>
      <c r="C67" s="34" t="s">
        <v>4</v>
      </c>
      <c r="D67" s="34" t="s">
        <v>5</v>
      </c>
      <c r="E67" s="34" t="s">
        <v>31</v>
      </c>
      <c r="F67" s="35" t="s">
        <v>6</v>
      </c>
      <c r="G67" s="35" t="s">
        <v>7</v>
      </c>
      <c r="H67" s="35" t="s">
        <v>32</v>
      </c>
      <c r="I67" s="338" t="s">
        <v>8</v>
      </c>
      <c r="J67" s="338" t="s">
        <v>9</v>
      </c>
      <c r="K67" s="324" t="s">
        <v>39</v>
      </c>
      <c r="L67" s="37" t="s">
        <v>10</v>
      </c>
      <c r="M67" s="37" t="s">
        <v>11</v>
      </c>
      <c r="N67" s="37" t="s">
        <v>38</v>
      </c>
      <c r="O67" s="462" t="s">
        <v>12</v>
      </c>
      <c r="P67" s="462" t="s">
        <v>13</v>
      </c>
      <c r="Q67" s="430" t="s">
        <v>195</v>
      </c>
      <c r="R67" s="340"/>
    </row>
    <row r="68" spans="1:18" ht="19.5" customHeight="1">
      <c r="A68" s="651" t="s">
        <v>139</v>
      </c>
      <c r="B68" s="652"/>
      <c r="C68" s="652"/>
      <c r="D68" s="652"/>
      <c r="E68" s="652"/>
      <c r="F68" s="652"/>
      <c r="G68" s="652"/>
      <c r="H68" s="652"/>
      <c r="I68" s="653"/>
      <c r="J68" s="69"/>
      <c r="K68" s="69"/>
      <c r="L68" s="70"/>
      <c r="M68" s="71"/>
      <c r="N68" s="71"/>
      <c r="O68" s="62"/>
      <c r="P68" s="62"/>
      <c r="Q68" s="657" t="s">
        <v>113</v>
      </c>
      <c r="R68" s="352"/>
    </row>
    <row r="69" spans="1:18" ht="102.75" customHeight="1">
      <c r="A69" s="465" t="s">
        <v>129</v>
      </c>
      <c r="B69" s="466" t="s">
        <v>140</v>
      </c>
      <c r="C69" s="8"/>
      <c r="D69" s="10"/>
      <c r="E69" s="10"/>
      <c r="F69" s="327">
        <v>6</v>
      </c>
      <c r="G69" s="416">
        <v>15</v>
      </c>
      <c r="H69" s="416" t="s">
        <v>34</v>
      </c>
      <c r="I69" s="327">
        <v>11</v>
      </c>
      <c r="J69" s="416">
        <v>20</v>
      </c>
      <c r="K69" s="416" t="s">
        <v>34</v>
      </c>
      <c r="L69" s="327">
        <v>7</v>
      </c>
      <c r="M69" s="416">
        <v>35</v>
      </c>
      <c r="N69" s="424" t="s">
        <v>34</v>
      </c>
      <c r="O69" s="5">
        <f>SUM(C69, F69, I69, L69)</f>
        <v>24</v>
      </c>
      <c r="P69" s="5">
        <f>SUM(D69, G69, J69, M69)</f>
        <v>70</v>
      </c>
      <c r="Q69" s="659"/>
      <c r="R69" s="352"/>
    </row>
    <row r="70" spans="1:18" ht="14.4">
      <c r="A70" s="3"/>
      <c r="B70" s="340"/>
      <c r="C70" s="3"/>
      <c r="D70" s="3"/>
      <c r="E70" s="3"/>
      <c r="F70" s="3"/>
      <c r="G70" s="3"/>
      <c r="H70" s="3"/>
      <c r="I70" s="3"/>
      <c r="J70" s="3"/>
      <c r="K70" s="3"/>
      <c r="L70" s="3"/>
      <c r="M70" s="30" t="s">
        <v>15</v>
      </c>
      <c r="N70" s="30"/>
      <c r="O70" s="4">
        <f>SUM(O69:O69)</f>
        <v>24</v>
      </c>
      <c r="P70" s="4">
        <f>SUM(P69:P69)</f>
        <v>70</v>
      </c>
      <c r="Q70" s="399"/>
      <c r="R70" s="399"/>
    </row>
    <row r="71" spans="1:18" ht="14.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99"/>
      <c r="R71" s="399"/>
    </row>
    <row r="72" spans="1:18" ht="14.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99"/>
      <c r="R72" s="399"/>
    </row>
    <row r="73" spans="1:18" ht="21">
      <c r="A73" s="467" t="s">
        <v>69</v>
      </c>
      <c r="B73" s="427" t="s">
        <v>3</v>
      </c>
      <c r="C73" s="322" t="s">
        <v>4</v>
      </c>
      <c r="D73" s="322" t="s">
        <v>5</v>
      </c>
      <c r="E73" s="34" t="s">
        <v>31</v>
      </c>
      <c r="F73" s="323" t="s">
        <v>6</v>
      </c>
      <c r="G73" s="323" t="s">
        <v>7</v>
      </c>
      <c r="H73" s="35" t="s">
        <v>32</v>
      </c>
      <c r="I73" s="324" t="s">
        <v>8</v>
      </c>
      <c r="J73" s="324" t="s">
        <v>9</v>
      </c>
      <c r="K73" s="324" t="s">
        <v>39</v>
      </c>
      <c r="L73" s="42" t="s">
        <v>10</v>
      </c>
      <c r="M73" s="42" t="s">
        <v>11</v>
      </c>
      <c r="N73" s="37" t="s">
        <v>38</v>
      </c>
      <c r="O73" s="468" t="s">
        <v>12</v>
      </c>
      <c r="P73" s="468" t="s">
        <v>13</v>
      </c>
      <c r="Q73" s="430" t="s">
        <v>195</v>
      </c>
      <c r="R73" s="340"/>
    </row>
    <row r="74" spans="1:18" ht="18" customHeight="1">
      <c r="A74" s="654" t="s">
        <v>139</v>
      </c>
      <c r="B74" s="655"/>
      <c r="C74" s="655"/>
      <c r="D74" s="655"/>
      <c r="E74" s="655"/>
      <c r="F74" s="655"/>
      <c r="G74" s="655"/>
      <c r="H74" s="655"/>
      <c r="I74" s="656"/>
      <c r="J74" s="76"/>
      <c r="K74" s="76"/>
      <c r="L74" s="77"/>
      <c r="M74" s="78"/>
      <c r="N74" s="78"/>
      <c r="O74" s="79"/>
      <c r="P74" s="79"/>
      <c r="Q74" s="657" t="s">
        <v>113</v>
      </c>
      <c r="R74" s="352"/>
    </row>
    <row r="75" spans="1:18" ht="80.400000000000006" customHeight="1">
      <c r="A75" s="440" t="s">
        <v>130</v>
      </c>
      <c r="B75" s="553" t="s">
        <v>40</v>
      </c>
      <c r="C75" s="554"/>
      <c r="D75" s="376"/>
      <c r="E75" s="376"/>
      <c r="F75" s="370"/>
      <c r="G75" s="376"/>
      <c r="H75" s="376"/>
      <c r="I75" s="370"/>
      <c r="J75" s="449"/>
      <c r="K75" s="449"/>
      <c r="L75" s="437">
        <v>3</v>
      </c>
      <c r="M75" s="470">
        <v>20</v>
      </c>
      <c r="N75" s="449" t="s">
        <v>41</v>
      </c>
      <c r="O75" s="439">
        <f t="shared" ref="O75:P78" si="5">SUM(C75, F75, I75, L75)</f>
        <v>3</v>
      </c>
      <c r="P75" s="439">
        <f t="shared" si="5"/>
        <v>20</v>
      </c>
      <c r="Q75" s="658"/>
      <c r="R75" s="352"/>
    </row>
    <row r="76" spans="1:18" ht="43.35" customHeight="1">
      <c r="A76" s="440" t="s">
        <v>131</v>
      </c>
      <c r="B76" s="469" t="s">
        <v>36</v>
      </c>
      <c r="C76" s="448"/>
      <c r="D76" s="449"/>
      <c r="E76" s="449"/>
      <c r="F76" s="437"/>
      <c r="G76" s="449"/>
      <c r="H76" s="449"/>
      <c r="I76" s="437"/>
      <c r="J76" s="449"/>
      <c r="K76" s="449"/>
      <c r="L76" s="437">
        <v>3</v>
      </c>
      <c r="M76" s="449">
        <v>10</v>
      </c>
      <c r="N76" s="449" t="s">
        <v>41</v>
      </c>
      <c r="O76" s="439">
        <f t="shared" si="5"/>
        <v>3</v>
      </c>
      <c r="P76" s="439">
        <f t="shared" si="5"/>
        <v>10</v>
      </c>
      <c r="Q76" s="658"/>
      <c r="R76" s="352"/>
    </row>
    <row r="77" spans="1:18" ht="99" customHeight="1">
      <c r="A77" s="471" t="s">
        <v>132</v>
      </c>
      <c r="B77" s="24" t="s">
        <v>40</v>
      </c>
      <c r="C77" s="25"/>
      <c r="D77" s="26"/>
      <c r="E77" s="26"/>
      <c r="F77" s="27"/>
      <c r="G77" s="26"/>
      <c r="H77" s="26"/>
      <c r="I77" s="27"/>
      <c r="J77" s="26"/>
      <c r="K77" s="26"/>
      <c r="L77" s="27">
        <v>3</v>
      </c>
      <c r="M77" s="26">
        <v>10</v>
      </c>
      <c r="N77" s="26" t="s">
        <v>41</v>
      </c>
      <c r="O77" s="5">
        <f t="shared" si="5"/>
        <v>3</v>
      </c>
      <c r="P77" s="5">
        <f t="shared" si="5"/>
        <v>10</v>
      </c>
      <c r="Q77" s="658"/>
      <c r="R77" s="352"/>
    </row>
    <row r="78" spans="1:18" ht="36" customHeight="1">
      <c r="A78" s="33" t="s">
        <v>133</v>
      </c>
      <c r="B78" s="24" t="s">
        <v>40</v>
      </c>
      <c r="C78" s="25"/>
      <c r="D78" s="26"/>
      <c r="E78" s="26"/>
      <c r="F78" s="27"/>
      <c r="G78" s="26"/>
      <c r="H78" s="26"/>
      <c r="I78" s="27"/>
      <c r="J78" s="26"/>
      <c r="K78" s="26"/>
      <c r="L78" s="27">
        <v>3</v>
      </c>
      <c r="M78" s="472">
        <v>10</v>
      </c>
      <c r="N78" s="26" t="s">
        <v>41</v>
      </c>
      <c r="O78" s="5">
        <f t="shared" si="5"/>
        <v>3</v>
      </c>
      <c r="P78" s="5">
        <f t="shared" si="5"/>
        <v>10</v>
      </c>
      <c r="Q78" s="659"/>
      <c r="R78" s="352"/>
    </row>
    <row r="79" spans="1:18" ht="14.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21" t="s">
        <v>15</v>
      </c>
      <c r="N79" s="21"/>
      <c r="O79" s="4">
        <f>SUM(O75:O78)</f>
        <v>12</v>
      </c>
      <c r="P79" s="4">
        <f>SUM(P75:P78)</f>
        <v>50</v>
      </c>
      <c r="Q79" s="399"/>
      <c r="R79" s="399"/>
    </row>
    <row r="80" spans="1:18" ht="14.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99"/>
      <c r="R80" s="399"/>
    </row>
    <row r="81" spans="1:18" ht="14.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99"/>
      <c r="R81" s="399"/>
    </row>
  </sheetData>
  <mergeCells count="16">
    <mergeCell ref="A1:G1"/>
    <mergeCell ref="A2:F2"/>
    <mergeCell ref="Q7:Q9"/>
    <mergeCell ref="Q11:Q19"/>
    <mergeCell ref="Q25:Q26"/>
    <mergeCell ref="A3:K3"/>
    <mergeCell ref="A38:F38"/>
    <mergeCell ref="A48:F48"/>
    <mergeCell ref="A68:I68"/>
    <mergeCell ref="A74:I74"/>
    <mergeCell ref="Q31:Q33"/>
    <mergeCell ref="Q38:Q45"/>
    <mergeCell ref="Q50:Q52"/>
    <mergeCell ref="Q57:Q59"/>
    <mergeCell ref="Q68:Q69"/>
    <mergeCell ref="Q74:Q7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7</vt:i4>
      </vt:variant>
    </vt:vector>
  </HeadingPairs>
  <TitlesOfParts>
    <vt:vector size="7" baseType="lpstr">
      <vt:lpstr>Katalogs</vt:lpstr>
      <vt:lpstr>1.1._Klaviersp.sk.</vt:lpstr>
      <vt:lpstr>1.2._Stīgas_Akord</vt:lpstr>
      <vt:lpstr>1.3._Put_Sit sp.sk.</vt:lpstr>
      <vt:lpstr>1.4._Mūz.teor sk.</vt:lpstr>
      <vt:lpstr>1.5. MSP (PLK)</vt:lpstr>
      <vt:lpstr>2.1._Deju sk.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Mārtiņš Upmacis</dc:creator>
  <cp:lastModifiedBy>Kristīne Zelicka</cp:lastModifiedBy>
  <cp:lastPrinted>2025-04-02T14:36:02Z</cp:lastPrinted>
  <dcterms:created xsi:type="dcterms:W3CDTF">2021-07-06T12:31:44Z</dcterms:created>
  <dcterms:modified xsi:type="dcterms:W3CDTF">2026-08-21T14:45:26Z</dcterms:modified>
</cp:coreProperties>
</file>